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610" windowHeight="11640"/>
  </bookViews>
  <sheets>
    <sheet name="1.bevételek működés felhalmozás" sheetId="10" r:id="rId1"/>
    <sheet name="2. kiadások működés felhalmozás" sheetId="2" r:id="rId2"/>
    <sheet name="3. működési tám." sheetId="34" r:id="rId3"/>
    <sheet name="4. szociális kiadások" sheetId="29" r:id="rId4"/>
  </sheets>
  <definedNames>
    <definedName name="_xlnm.Print_Area" localSheetId="0">'1.bevételek működés felhalmozás'!$A$1:$I$100</definedName>
    <definedName name="_xlnm.Print_Area" localSheetId="1">'2. kiadások működés felhalmozás'!$A$1:$I$126</definedName>
    <definedName name="_xlnm.Print_Area" localSheetId="3">'4. szociális kiadások'!$A$1:$D$42</definedName>
  </definedNames>
  <calcPr calcId="125725"/>
</workbook>
</file>

<file path=xl/calcChain.xml><?xml version="1.0" encoding="utf-8"?>
<calcChain xmlns="http://schemas.openxmlformats.org/spreadsheetml/2006/main">
  <c r="I69" i="10"/>
  <c r="D41" i="29"/>
  <c r="C40"/>
  <c r="C41" s="1"/>
  <c r="C25"/>
  <c r="C16"/>
  <c r="I122" i="2"/>
  <c r="H122"/>
  <c r="I117"/>
  <c r="I124" s="1"/>
  <c r="H117"/>
  <c r="H124" s="1"/>
  <c r="I110"/>
  <c r="H110"/>
  <c r="I99"/>
  <c r="H99"/>
  <c r="I90"/>
  <c r="H90"/>
  <c r="I85"/>
  <c r="I100" s="1"/>
  <c r="H85"/>
  <c r="H100" s="1"/>
  <c r="I76"/>
  <c r="H76"/>
  <c r="I62"/>
  <c r="H62"/>
  <c r="I52"/>
  <c r="H52"/>
  <c r="I46"/>
  <c r="H46"/>
  <c r="I43"/>
  <c r="H43"/>
  <c r="I35"/>
  <c r="H35"/>
  <c r="I32"/>
  <c r="I53" s="1"/>
  <c r="H32"/>
  <c r="H53" s="1"/>
  <c r="I26"/>
  <c r="I27" s="1"/>
  <c r="H26"/>
  <c r="H27" s="1"/>
  <c r="I22"/>
  <c r="H22"/>
  <c r="H96" i="10"/>
  <c r="H91"/>
  <c r="H85"/>
  <c r="H80"/>
  <c r="H98" s="1"/>
  <c r="H67"/>
  <c r="H63"/>
  <c r="H57"/>
  <c r="H50"/>
  <c r="H46"/>
  <c r="H33"/>
  <c r="H35" s="1"/>
  <c r="H15"/>
  <c r="H21" s="1"/>
  <c r="D122" i="2"/>
  <c r="D117"/>
  <c r="D124" s="1"/>
  <c r="D110"/>
  <c r="D99"/>
  <c r="D90"/>
  <c r="D85"/>
  <c r="D100" s="1"/>
  <c r="D76"/>
  <c r="D62"/>
  <c r="D52"/>
  <c r="D46"/>
  <c r="D43"/>
  <c r="D35"/>
  <c r="D32"/>
  <c r="D53" s="1"/>
  <c r="D26"/>
  <c r="D22"/>
  <c r="I96" i="10"/>
  <c r="I91"/>
  <c r="I85"/>
  <c r="I80"/>
  <c r="I98" s="1"/>
  <c r="I67"/>
  <c r="I63"/>
  <c r="I57"/>
  <c r="I50"/>
  <c r="I46"/>
  <c r="I33"/>
  <c r="I35" s="1"/>
  <c r="I15"/>
  <c r="I21" s="1"/>
  <c r="D96"/>
  <c r="D91"/>
  <c r="D85"/>
  <c r="D80"/>
  <c r="D98" s="1"/>
  <c r="D67"/>
  <c r="D63"/>
  <c r="D57"/>
  <c r="D50"/>
  <c r="D46"/>
  <c r="D33"/>
  <c r="D35" s="1"/>
  <c r="D15"/>
  <c r="D21" s="1"/>
  <c r="C99"/>
  <c r="C100" i="2"/>
  <c r="C62"/>
  <c r="C26"/>
  <c r="C33" i="10"/>
  <c r="C35"/>
  <c r="E35"/>
  <c r="G35"/>
  <c r="C52" i="2"/>
  <c r="C43"/>
  <c r="C22"/>
  <c r="C32"/>
  <c r="C46" i="10"/>
  <c r="C15"/>
  <c r="C21"/>
  <c r="D25" i="29"/>
  <c r="D40"/>
  <c r="D16"/>
  <c r="C96" i="10"/>
  <c r="C91"/>
  <c r="C67"/>
  <c r="C63"/>
  <c r="C57"/>
  <c r="C50"/>
  <c r="C85"/>
  <c r="C80"/>
  <c r="C98"/>
  <c r="C76" i="2"/>
  <c r="C35"/>
  <c r="C46"/>
  <c r="C122"/>
  <c r="C117"/>
  <c r="C124"/>
  <c r="C110"/>
  <c r="C99"/>
  <c r="C90"/>
  <c r="C85"/>
  <c r="C69" i="10"/>
  <c r="C27" i="2"/>
  <c r="C51" i="10"/>
  <c r="C53" i="2"/>
  <c r="C101"/>
  <c r="C125"/>
  <c r="C77"/>
  <c r="H101" l="1"/>
  <c r="H125" s="1"/>
  <c r="H77"/>
  <c r="I101"/>
  <c r="I125" s="1"/>
  <c r="I77"/>
  <c r="D27"/>
  <c r="H69" i="10"/>
  <c r="H99" s="1"/>
  <c r="H51"/>
  <c r="D101" i="2"/>
  <c r="D77"/>
  <c r="I99" i="10"/>
  <c r="I51"/>
  <c r="D69"/>
  <c r="D51"/>
  <c r="D125" i="2" l="1"/>
  <c r="D99" i="10"/>
</calcChain>
</file>

<file path=xl/sharedStrings.xml><?xml version="1.0" encoding="utf-8"?>
<sst xmlns="http://schemas.openxmlformats.org/spreadsheetml/2006/main" count="1098" uniqueCount="891">
  <si>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</si>
  <si>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</si>
  <si>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</si>
  <si>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</si>
  <si>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</si>
  <si>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</si>
  <si>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</si>
  <si>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</si>
  <si>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</si>
  <si>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</si>
  <si>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</si>
  <si>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</si>
  <si>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</si>
  <si>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</si>
  <si>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</si>
  <si>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</si>
  <si>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</si>
  <si>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</si>
  <si>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</si>
  <si>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</si>
  <si>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</si>
  <si>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</si>
  <si>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</si>
  <si>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</si>
  <si>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</si>
  <si>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</si>
  <si>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</si>
  <si>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</si>
  <si>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</si>
  <si>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</si>
  <si>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</si>
  <si>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</si>
  <si>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</si>
  <si>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</si>
  <si>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</si>
  <si>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</si>
  <si>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</si>
  <si>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</si>
  <si>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</si>
  <si>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</si>
  <si>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</si>
  <si>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</si>
  <si>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</si>
  <si>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</si>
  <si>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</si>
  <si>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</si>
  <si>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</si>
  <si>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</si>
  <si>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</si>
  <si>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</si>
  <si>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</si>
  <si>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</si>
  <si>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</si>
  <si>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</si>
  <si>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</si>
  <si>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</si>
  <si>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</si>
  <si>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</si>
  <si>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</si>
  <si>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</si>
  <si>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</si>
  <si>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</si>
  <si>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</si>
  <si>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</si>
  <si>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</si>
  <si>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</si>
  <si>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</si>
  <si>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</si>
  <si>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</si>
  <si>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</si>
  <si>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</si>
  <si>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</si>
  <si>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</si>
  <si>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</si>
  <si>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</si>
  <si>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</si>
  <si>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</si>
  <si>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</si>
  <si>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</si>
  <si>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</si>
  <si>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</si>
  <si>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</si>
  <si>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</si>
  <si>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</si>
  <si>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</si>
  <si>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</si>
  <si>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</si>
  <si>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</si>
  <si>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</si>
  <si>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</si>
  <si>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</si>
  <si>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</si>
  <si>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</si>
  <si>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</si>
  <si>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</si>
  <si>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</si>
  <si>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</si>
  <si>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</si>
  <si>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</si>
  <si>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</si>
  <si>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</si>
  <si>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</si>
  <si>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</si>
  <si>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</si>
  <si>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</si>
  <si>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</si>
  <si>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</si>
  <si>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</si>
  <si>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</si>
  <si>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</si>
  <si>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</si>
  <si>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</si>
  <si>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</si>
  <si>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</si>
  <si>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</si>
  <si>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</si>
  <si>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</si>
  <si>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</si>
  <si>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</si>
  <si>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</si>
  <si>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</si>
  <si>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</si>
  <si>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</si>
  <si>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</si>
  <si>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</si>
  <si>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</si>
  <si>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</si>
  <si>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</si>
  <si>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</si>
  <si>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</si>
  <si>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</si>
  <si>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</si>
  <si>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</si>
  <si>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</si>
  <si>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</si>
  <si>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</si>
  <si>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</si>
  <si>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</si>
  <si>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</si>
  <si>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</si>
  <si>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</si>
  <si>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</si>
  <si>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</si>
  <si>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</si>
  <si>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</si>
  <si>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</si>
  <si>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</si>
  <si>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</si>
  <si>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</si>
  <si>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</si>
  <si>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</si>
  <si>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</si>
  <si>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</si>
  <si>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</si>
  <si>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</si>
  <si>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</si>
  <si>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</si>
  <si>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</si>
  <si>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</si>
  <si>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</si>
  <si>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</si>
  <si>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</si>
  <si>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</si>
  <si>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</si>
  <si>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</si>
  <si>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</si>
  <si>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</si>
  <si>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</si>
  <si>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</si>
  <si>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</si>
  <si>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</si>
  <si>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</si>
  <si>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</si>
  <si>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</si>
  <si>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</si>
  <si>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</si>
  <si>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</si>
  <si>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</si>
  <si>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</si>
  <si>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</si>
  <si>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</si>
  <si>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</si>
  <si>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</si>
  <si>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</si>
  <si>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</si>
  <si>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</si>
  <si>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</si>
  <si>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</si>
  <si>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</si>
  <si>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</si>
  <si>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</si>
  <si>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</si>
  <si>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</si>
  <si>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</si>
  <si>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</si>
  <si>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</si>
  <si>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</si>
  <si>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</si>
  <si>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</si>
  <si>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</si>
  <si>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</si>
  <si>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</si>
  <si>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</si>
  <si>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</si>
  <si>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</si>
  <si>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</si>
  <si>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</si>
  <si>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</si>
  <si>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</si>
  <si>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</si>
  <si>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</si>
  <si>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</si>
  <si>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</si>
  <si>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</si>
  <si>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</si>
  <si>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</si>
  <si>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</si>
  <si>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</si>
  <si>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</si>
  <si>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</si>
  <si>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</si>
  <si>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</si>
  <si>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</si>
  <si>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</si>
  <si>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</si>
  <si>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</si>
  <si>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</si>
  <si>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</si>
  <si>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</si>
  <si>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</si>
  <si>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</si>
  <si>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</si>
  <si>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</si>
  <si>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</si>
  <si>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</si>
  <si>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</si>
  <si>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</si>
  <si>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</si>
  <si>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</si>
  <si>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</si>
  <si>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</si>
  <si>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</si>
  <si>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</si>
  <si>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</si>
  <si>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</si>
  <si>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</si>
  <si>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</si>
  <si>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</si>
  <si>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</si>
  <si>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</si>
  <si>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</si>
  <si>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</si>
  <si>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</si>
  <si>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</si>
  <si>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</si>
  <si>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</si>
  <si>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</si>
  <si>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</si>
  <si>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</si>
  <si>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</si>
  <si>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</si>
  <si>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</si>
  <si>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</si>
  <si>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</si>
  <si>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</si>
  <si>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</si>
  <si>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</si>
  <si>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</si>
  <si>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</si>
  <si>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</si>
  <si>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</si>
  <si>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</si>
  <si>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</si>
  <si>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</si>
  <si>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</si>
  <si>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</si>
  <si>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</si>
  <si>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</si>
  <si>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</si>
  <si>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</si>
  <si>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</si>
  <si>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</si>
  <si>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</si>
  <si>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</si>
  <si>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</si>
  <si>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</si>
  <si>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</si>
  <si>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</si>
  <si>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</si>
  <si>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</si>
  <si>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</si>
  <si>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</si>
  <si>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</si>
  <si>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</si>
  <si>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</si>
  <si>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</si>
  <si>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</si>
  <si>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</si>
  <si>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</si>
  <si>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</si>
  <si>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</si>
  <si>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</si>
  <si>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</si>
  <si>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</si>
  <si>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</si>
  <si>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</si>
  <si>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</si>
  <si>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</si>
  <si>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természetben nyújtott rendszeres szociális segély [Szoctv. 47.§ (1) bek. a) pont]</t>
  </si>
  <si>
    <t>rászorultságtól függõ normatív kedvezmények [Gyvt. 151. § (5) bek.]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</si>
  <si>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</si>
  <si>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</si>
  <si>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</si>
  <si>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</si>
  <si>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</si>
  <si>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</si>
  <si>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</si>
  <si>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</si>
  <si>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</si>
  <si>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</si>
  <si>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</si>
  <si>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</si>
  <si>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</si>
  <si>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</si>
  <si>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</si>
  <si>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</si>
  <si>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</si>
  <si>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</si>
  <si>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</si>
  <si>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</si>
  <si>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</si>
  <si>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</si>
  <si>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</si>
  <si>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</si>
  <si>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</si>
  <si>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</si>
  <si>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</si>
  <si>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</si>
  <si>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</si>
  <si>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</si>
  <si>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</si>
  <si>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</si>
  <si>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</si>
  <si>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</si>
  <si>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</si>
  <si>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</si>
  <si>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</si>
  <si>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</si>
  <si>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</si>
  <si>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</si>
  <si>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</si>
  <si>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</si>
  <si>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</si>
  <si>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</si>
  <si>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</si>
  <si>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</si>
  <si>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</si>
  <si>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</si>
  <si>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</si>
  <si>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</si>
  <si>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</si>
  <si>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</si>
  <si>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</si>
  <si>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</si>
  <si>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</si>
  <si>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</si>
  <si>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</si>
  <si>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</si>
  <si>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</si>
  <si>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</si>
  <si>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</si>
  <si>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</si>
  <si>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</si>
  <si>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</si>
  <si>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</si>
  <si>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</si>
  <si>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</si>
  <si>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</si>
  <si>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</si>
  <si>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</si>
  <si>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</si>
  <si>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</si>
  <si>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</si>
  <si>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</si>
  <si>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</si>
  <si>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</si>
  <si>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</si>
  <si>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</si>
  <si>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</si>
  <si>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</si>
  <si>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</si>
  <si>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</si>
  <si>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</si>
  <si>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</si>
  <si>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</si>
  <si>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</si>
  <si>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</si>
  <si>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</si>
  <si>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</si>
  <si>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</si>
  <si>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</si>
  <si>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</si>
  <si>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</si>
  <si>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</si>
  <si>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</si>
  <si>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</si>
  <si>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</si>
  <si>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</si>
  <si>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</si>
  <si>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</si>
  <si>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</si>
  <si>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</si>
  <si>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</si>
  <si>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</si>
  <si>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</si>
  <si>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</si>
  <si>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</si>
  <si>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</si>
  <si>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</si>
  <si>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</si>
  <si>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</si>
  <si>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</si>
  <si>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</si>
  <si>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Tartalékok-cél</t>
  </si>
  <si>
    <t>Megnevezés</t>
  </si>
  <si>
    <t>ÖSSZESEN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</si>
  <si>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</si>
  <si>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</si>
  <si>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</si>
  <si>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</si>
  <si>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Rovat-
szám</t>
  </si>
  <si>
    <t>K513</t>
  </si>
  <si>
    <t>Település támogatás Szoctv. 45.§] K4817</t>
  </si>
  <si>
    <r>
      <t>önkormányzat által saját hatáskörben (nem szociális és gyermekvédelmi előírások alapján) adott pénz.ell.</t>
    </r>
    <r>
      <rPr>
        <b/>
        <sz val="12"/>
        <rFont val="Times New Roman"/>
        <family val="1"/>
        <charset val="238"/>
      </rPr>
      <t>K4819</t>
    </r>
  </si>
  <si>
    <r>
      <t xml:space="preserve">átmeneti segély [Szoctv. 45.§ ) </t>
    </r>
    <r>
      <rPr>
        <b/>
        <sz val="12"/>
        <rFont val="Times New Roman"/>
        <family val="1"/>
        <charset val="238"/>
      </rPr>
      <t>K4817</t>
    </r>
  </si>
  <si>
    <r>
      <t xml:space="preserve">temetési segély [Szoctv. 45.§ ) </t>
    </r>
    <r>
      <rPr>
        <b/>
        <sz val="12"/>
        <rFont val="Times New Roman"/>
        <family val="1"/>
        <charset val="238"/>
      </rPr>
      <t>K4817</t>
    </r>
  </si>
  <si>
    <r>
      <t xml:space="preserve">köztemetés [Szoctv. 46.§] </t>
    </r>
    <r>
      <rPr>
        <b/>
        <sz val="12"/>
        <rFont val="Times New Roman"/>
        <family val="1"/>
        <charset val="238"/>
      </rPr>
      <t>K4816</t>
    </r>
  </si>
  <si>
    <t>Ft</t>
  </si>
  <si>
    <t>A települési önkorm. kulturális feladat támogatása</t>
  </si>
  <si>
    <t>IV.</t>
  </si>
  <si>
    <t>135</t>
  </si>
  <si>
    <t xml:space="preserve"> A települési önkormányzatok által fenntartott, illetve támogatott előadó-művészeti szervezetek támogatása összesen </t>
  </si>
  <si>
    <t>IV.2.</t>
  </si>
  <si>
    <t>134</t>
  </si>
  <si>
    <t xml:space="preserve"> Nemzeti és kiemelt minősítésű énekkarok </t>
  </si>
  <si>
    <t>IV.2.cb</t>
  </si>
  <si>
    <t>133</t>
  </si>
  <si>
    <t xml:space="preserve"> Nemzeti és kiemelt minősítésű zenekarok </t>
  </si>
  <si>
    <t>IV.2.ca</t>
  </si>
  <si>
    <t>132</t>
  </si>
  <si>
    <t xml:space="preserve"> Zeneművészeti szervezetek támogatása </t>
  </si>
  <si>
    <t>IV.2.c</t>
  </si>
  <si>
    <t>129</t>
  </si>
  <si>
    <t>létesítmény-gazdálkodási célú működési támogatása</t>
  </si>
  <si>
    <t>IV.2.bbb</t>
  </si>
  <si>
    <t>130</t>
  </si>
  <si>
    <t>művészeti támogatása</t>
  </si>
  <si>
    <t>IV.2.bba</t>
  </si>
  <si>
    <t>támogatása összesen</t>
  </si>
  <si>
    <t>IV.2.bb</t>
  </si>
  <si>
    <t>128</t>
  </si>
  <si>
    <t>IV.2.bb A kiemelt minősítésű táncművészeti szervezetek</t>
  </si>
  <si>
    <t>IV.2.bab</t>
  </si>
  <si>
    <t>127</t>
  </si>
  <si>
    <t>IV.2.baa</t>
  </si>
  <si>
    <t>126</t>
  </si>
  <si>
    <t>IV.2.ba</t>
  </si>
  <si>
    <t>125</t>
  </si>
  <si>
    <t>IV.2.ba A nemzeti minősítésű táncművészeti szervezetek</t>
  </si>
  <si>
    <t xml:space="preserve"> Táncművészeti szervezetek támogatása </t>
  </si>
  <si>
    <t>IV.2.b</t>
  </si>
  <si>
    <t>124</t>
  </si>
  <si>
    <t xml:space="preserve">létesítmény-gazdálkodási célú működési támogatása </t>
  </si>
  <si>
    <t>IV.2.abb</t>
  </si>
  <si>
    <t>123</t>
  </si>
  <si>
    <t>IV.2.aba</t>
  </si>
  <si>
    <t>122</t>
  </si>
  <si>
    <t>IV.2.ab</t>
  </si>
  <si>
    <t>121</t>
  </si>
  <si>
    <t>IV.2.ab A kiemelt minősítésű színházművészeti szervezetek</t>
  </si>
  <si>
    <t>IV.2.aab</t>
  </si>
  <si>
    <t>120</t>
  </si>
  <si>
    <t xml:space="preserve">művészeti támogatása </t>
  </si>
  <si>
    <t>IV.2.aaa</t>
  </si>
  <si>
    <t>119</t>
  </si>
  <si>
    <t>IV.2.aa</t>
  </si>
  <si>
    <t>118</t>
  </si>
  <si>
    <t>IV.2.aa A nemzeti minősítésű színházművészeti szervezetek</t>
  </si>
  <si>
    <t xml:space="preserve"> Színházművészeti szervezetek támogatása </t>
  </si>
  <si>
    <t>IV.2.a</t>
  </si>
  <si>
    <t>117</t>
  </si>
  <si>
    <t>A települési önkormányzatok által fenntartott, illetve támogatott előadó-művészeti szervezetek támogatása</t>
  </si>
  <si>
    <t xml:space="preserve">Könyvtári, közművelődési és múzeumi feladatok támogatása
 Könyvtári, közműv.feadatokdatok támogatása összesen </t>
  </si>
  <si>
    <t>IV.1.</t>
  </si>
  <si>
    <t>116</t>
  </si>
  <si>
    <t>Könyvtári, közműv.és múzeumi feladatok támogat</t>
  </si>
  <si>
    <t>IV.1.i</t>
  </si>
  <si>
    <t>115</t>
  </si>
  <si>
    <t>Könyvtári, közművelődési és múzeumi feladatok</t>
  </si>
  <si>
    <t>IV.1.h</t>
  </si>
  <si>
    <t>114</t>
  </si>
  <si>
    <t xml:space="preserve">Könyvtári, közművelődési és múzeumi feladatok támogatása
 Fővárosi kerületi önkormányzatok közművelődési feladatainak támogatása </t>
  </si>
  <si>
    <t>IV.1.g</t>
  </si>
  <si>
    <t>113</t>
  </si>
  <si>
    <t xml:space="preserve">Könyvtári, közművelődési és múzeumi feladatok   </t>
  </si>
  <si>
    <t>IV.1.f</t>
  </si>
  <si>
    <t>112</t>
  </si>
  <si>
    <t xml:space="preserve">Könyvtári, közművelődési és múzeumi feladatok </t>
  </si>
  <si>
    <t>IV.1.e</t>
  </si>
  <si>
    <t>111</t>
  </si>
  <si>
    <t xml:space="preserve">Könyvtári, közművelődési és múzeumi feladatok támogatása
 Települési önkormányzatok nyilvános könyvtári és a közművelődési feladatainak támogatása </t>
  </si>
  <si>
    <t>IV.1.d</t>
  </si>
  <si>
    <t>110</t>
  </si>
  <si>
    <t xml:space="preserve">Könyvtári, közművelődési és múzeumi feladatok  </t>
  </si>
  <si>
    <t>IV.1.c</t>
  </si>
  <si>
    <t>109</t>
  </si>
  <si>
    <t xml:space="preserve">Könyvtári, közműv. és múzeumi feladatok támogatása
 Megyei könyvtárak feladatainak támogatása </t>
  </si>
  <si>
    <t>IV.1.b</t>
  </si>
  <si>
    <t>108</t>
  </si>
  <si>
    <t/>
  </si>
  <si>
    <t xml:space="preserve">Könyvtári, közművelődési és múzeumi feladatok támogatása
 Megyei hatókörű városi múzeumok feladatainak támogatása  </t>
  </si>
  <si>
    <t>IV.1.a</t>
  </si>
  <si>
    <t>107</t>
  </si>
  <si>
    <t>Könyvtári, közművelődési és múzeumi feladatok támogatása</t>
  </si>
  <si>
    <t>forint</t>
  </si>
  <si>
    <t>Támogató szolgáltatások, közösségi ellátások, utcai szociális munka és a Biztos Kezdet Gyerekház működésének támogatása összesen</t>
  </si>
  <si>
    <t>IX.</t>
  </si>
  <si>
    <t>106</t>
  </si>
  <si>
    <t>feladategység</t>
  </si>
  <si>
    <t>teljesítménytámogatás</t>
  </si>
  <si>
    <t>IX.3.b</t>
  </si>
  <si>
    <t>105</t>
  </si>
  <si>
    <t>működési hó</t>
  </si>
  <si>
    <t>alaptámogatás</t>
  </si>
  <si>
    <t>IX.3.a</t>
  </si>
  <si>
    <t>104</t>
  </si>
  <si>
    <t>Szenvedélybetegek részére nyújtott közösségi alapellátás</t>
  </si>
  <si>
    <t>IX.2.b</t>
  </si>
  <si>
    <t>103</t>
  </si>
  <si>
    <t>IX.2.a</t>
  </si>
  <si>
    <t>102</t>
  </si>
  <si>
    <t>Pszichiátriai betegek részére nyújtott közösségi alapellátás</t>
  </si>
  <si>
    <t>IX.1.b</t>
  </si>
  <si>
    <t>101</t>
  </si>
  <si>
    <t>IX.1.a</t>
  </si>
  <si>
    <t>100</t>
  </si>
  <si>
    <t>Támogató szolgáltatás</t>
  </si>
  <si>
    <t>9. melléklet szerint az önkormányzatokat megillető támogatások</t>
  </si>
  <si>
    <t>A tel. Önkorm.szociális, gyermekjóléti és gyermekétkeztetési feladatainak támogatása</t>
  </si>
  <si>
    <t>III.</t>
  </si>
  <si>
    <t>99</t>
  </si>
  <si>
    <t>fő</t>
  </si>
  <si>
    <t>Kiegészítő támogatás a bölcsődében foglalkoztatott, felsőfokú végzettségű kisgyermeknevelők béréhez</t>
  </si>
  <si>
    <t>III.7</t>
  </si>
  <si>
    <t>98</t>
  </si>
  <si>
    <t xml:space="preserve"> A rászoruló gyermekek intézményen kívüli szünidei étkeztetésének támogatása </t>
  </si>
  <si>
    <t>III.5.c</t>
  </si>
  <si>
    <t>97</t>
  </si>
  <si>
    <t xml:space="preserve"> Gyermekétkeztetés üzemeltetési támogatása </t>
  </si>
  <si>
    <t>III.5.b</t>
  </si>
  <si>
    <t>96</t>
  </si>
  <si>
    <t xml:space="preserve"> A finanszírozás szempontjából elismert dolgozók bértámogatása </t>
  </si>
  <si>
    <t>III.5.a</t>
  </si>
  <si>
    <t>95</t>
  </si>
  <si>
    <t>III.5. Gyermekétkeztetés támogatása</t>
  </si>
  <si>
    <t>Intézmény-üzemeltetési támogatás</t>
  </si>
  <si>
    <t>III.4.b</t>
  </si>
  <si>
    <t>94</t>
  </si>
  <si>
    <t>A finanszírozás szempontjából elismert szakmai dolgozók bértámogatása</t>
  </si>
  <si>
    <t>III.4.a</t>
  </si>
  <si>
    <t>93</t>
  </si>
  <si>
    <t>III. 4. A települési önkormányzatok által biztosított egyes szociális szakosított ellátások, valamint a gyermekek átmeneti gondozásával kapcsolatos feladatok támogatása</t>
  </si>
  <si>
    <t>férőhely</t>
  </si>
  <si>
    <t xml:space="preserve"> hajléktalanok átmeneti szállása, éjjeli menedékhely összesen - társulás által történő feladatellátás</t>
  </si>
  <si>
    <t>III.3.k (6)</t>
  </si>
  <si>
    <t>92</t>
  </si>
  <si>
    <t xml:space="preserve"> hajléktalanok átmeneti szállása, éjjeli menedékhely összesen</t>
  </si>
  <si>
    <t>III.3.k (1)</t>
  </si>
  <si>
    <t>91</t>
  </si>
  <si>
    <t>III.3.k Hajléktalanok átmeneti intézményei</t>
  </si>
  <si>
    <t xml:space="preserve"> családi napközi ellátás, családi gyermekfelügyelet társulás általi ellátása, ha a napi nyitvatartási idő összességében a heti 20 órát nem éri el</t>
  </si>
  <si>
    <t>III.3.jb (4)</t>
  </si>
  <si>
    <t>90</t>
  </si>
  <si>
    <t xml:space="preserve"> családi napközi ellátás, családi gyermekfelügyelet társulás általi ellátása, ha a napi nyitvatartási idő összességében a heti 20 órát eléri</t>
  </si>
  <si>
    <t>III.3.jb (3)</t>
  </si>
  <si>
    <t>89</t>
  </si>
  <si>
    <t xml:space="preserve"> családi napközi ellátás, családi gyermekfelügyelet ha a napi nyitvatartási idő összességében a heti 20 órát nem éri el</t>
  </si>
  <si>
    <t>III.3.jb (2)</t>
  </si>
  <si>
    <t>88</t>
  </si>
  <si>
    <t xml:space="preserve"> családi napközi ellátás, családi gyermekfelügyelet ha a napi nyitvatartási idő összességében a heti 20 órát eléri</t>
  </si>
  <si>
    <t>III.3.jb (1)</t>
  </si>
  <si>
    <t>87</t>
  </si>
  <si>
    <t xml:space="preserve"> bölcsődei ellátás - fogyatékos gyermek</t>
  </si>
  <si>
    <t>III.3.ja (4)</t>
  </si>
  <si>
    <t>86</t>
  </si>
  <si>
    <t xml:space="preserve"> bölcsődei ellátás - nem fogyatékos, halmozottan hátrányos helyzetű gyermek</t>
  </si>
  <si>
    <t>III.3.ja (3)</t>
  </si>
  <si>
    <t>85</t>
  </si>
  <si>
    <t xml:space="preserve"> bölcsődei ellátás - nem fogyatékos, hátrányos helyzetű gyermek</t>
  </si>
  <si>
    <t>III.3.ja (2)</t>
  </si>
  <si>
    <t>84</t>
  </si>
  <si>
    <t xml:space="preserve"> bölcsődei ellátás - nem fogyatékos, nem hátrányos helyzetű gyermek</t>
  </si>
  <si>
    <t>III.3.ja (1)</t>
  </si>
  <si>
    <t>83</t>
  </si>
  <si>
    <t>III.3.j Gyermekek napközbeni ellátása</t>
  </si>
  <si>
    <t xml:space="preserve"> foglalkoztatási támogatásban részesülő hajléktalanok nappali intézményben ellátottak száma - társulás által történő feladatellátás</t>
  </si>
  <si>
    <t>III.3.i (4)</t>
  </si>
  <si>
    <t>82</t>
  </si>
  <si>
    <t xml:space="preserve"> foglalkoztatási támogatásban részesülő hajléktalanok nappali intézményben ellátottak száma</t>
  </si>
  <si>
    <t>III.3.i (3)</t>
  </si>
  <si>
    <t>81</t>
  </si>
  <si>
    <t xml:space="preserve"> hajléktalanok nappali intézményi ellátása - társulás által történő feladatellátás</t>
  </si>
  <si>
    <t>III.3.i (2)</t>
  </si>
  <si>
    <t>80</t>
  </si>
  <si>
    <t xml:space="preserve"> hajléktalanok nappali intézményi ellátása</t>
  </si>
  <si>
    <t>III.3.i (1)</t>
  </si>
  <si>
    <t>79</t>
  </si>
  <si>
    <t>III.3.i Hajléktalanok nappali intézményi ellátása</t>
  </si>
  <si>
    <t xml:space="preserve"> foglalkoztatási támogatásban részesülő, nappali intézményben ellátott szenvedélybetegek száma - társulás által történő feladatellátás</t>
  </si>
  <si>
    <t>III.3.h (8)</t>
  </si>
  <si>
    <t>78</t>
  </si>
  <si>
    <t xml:space="preserve"> foglalkoztatási támogatásban részesülő, nappali intézményben ellátott szenvedélybetegek száma</t>
  </si>
  <si>
    <t>III.3.h (7)</t>
  </si>
  <si>
    <t>77</t>
  </si>
  <si>
    <t xml:space="preserve"> szenvedélybetegek nappali intézményi ellátása - társulás által történő feladatellátás</t>
  </si>
  <si>
    <t>III.3.h (6)</t>
  </si>
  <si>
    <t>76</t>
  </si>
  <si>
    <t xml:space="preserve"> szenvedélybetegek nappali intézményi ellátása</t>
  </si>
  <si>
    <t>III.3.h (5)</t>
  </si>
  <si>
    <t>75</t>
  </si>
  <si>
    <t xml:space="preserve"> foglalkoztatási támogatásban részesülő, nappali intézményben ellátott pszichiátriai betegek száma - társulás által történő feladatellátás</t>
  </si>
  <si>
    <t>III.3.h (4)</t>
  </si>
  <si>
    <t>74</t>
  </si>
  <si>
    <t xml:space="preserve"> foglalkoztatási támogatásban részesülő, nappali intézményben ellátott pszichiátriai betegek száma</t>
  </si>
  <si>
    <t>III.3.h (3)</t>
  </si>
  <si>
    <t>73</t>
  </si>
  <si>
    <t xml:space="preserve"> pszichiátriai betegek nappali intézményi ellátása - társulás által történő feladatellátás</t>
  </si>
  <si>
    <t>III.3.h (2)</t>
  </si>
  <si>
    <t>72</t>
  </si>
  <si>
    <t xml:space="preserve"> pszichiátriai betegek nappali intézményi ellátása</t>
  </si>
  <si>
    <t>III.3.h (1)</t>
  </si>
  <si>
    <t>71</t>
  </si>
  <si>
    <t>III.3.h Pszichiátriai és szenvedélybetegek nappali intézményi ellátása</t>
  </si>
  <si>
    <t xml:space="preserve"> foglalkoztatási támogatásban részesülő, nappali intézményben ellátott demens személyek száma - társulás által történő feladatellátás</t>
  </si>
  <si>
    <t>III.3.g (8)</t>
  </si>
  <si>
    <t>70</t>
  </si>
  <si>
    <t xml:space="preserve"> foglalkoztatási támogatásban részesülő, nappali intézményben ellátott demens személyek száma</t>
  </si>
  <si>
    <t>III.3.g (7)</t>
  </si>
  <si>
    <t>69</t>
  </si>
  <si>
    <t xml:space="preserve"> demens személyek nappali intézményi ellátása - társulás által történő feladatellátás</t>
  </si>
  <si>
    <t>III.3.g (6)</t>
  </si>
  <si>
    <t>68</t>
  </si>
  <si>
    <t xml:space="preserve"> demens személyek nappali intézményi ellátása</t>
  </si>
  <si>
    <t>III.3.g (5)</t>
  </si>
  <si>
    <t>67</t>
  </si>
  <si>
    <t xml:space="preserve"> foglalkoztatási támogatásban részesülő fogyatékos nappali intézményben ellátottak száma - társulás által történő feladatellátás</t>
  </si>
  <si>
    <t>III.3.g (4)</t>
  </si>
  <si>
    <t>66</t>
  </si>
  <si>
    <t xml:space="preserve"> foglalkoztatási támogatásban részesülő fogyatékos nappali intézményben ellátottak száma</t>
  </si>
  <si>
    <t>III.3.g (3)</t>
  </si>
  <si>
    <t>65</t>
  </si>
  <si>
    <t xml:space="preserve"> fogyatékos személyek nappali intézményi ellátása - társulás által történő feladatellátás</t>
  </si>
  <si>
    <t>III.3.g (2)</t>
  </si>
  <si>
    <t>64</t>
  </si>
  <si>
    <t xml:space="preserve"> fogyatékos személyek nappali intézményi ellátása</t>
  </si>
  <si>
    <t>III.3.g (1)</t>
  </si>
  <si>
    <t>63</t>
  </si>
  <si>
    <t>III.3.g Fogyatékos és demens személyek nappali intézményi ellátása</t>
  </si>
  <si>
    <t xml:space="preserve"> foglalkoztatási támogatásban részesülő időskorúak nappali intézményben ellátottak száma - társulás által történő feladatellátás</t>
  </si>
  <si>
    <t>III.3.f (4)</t>
  </si>
  <si>
    <t>62</t>
  </si>
  <si>
    <t xml:space="preserve"> foglalkoztatási támogatásban részesülő időskorúak nappali intézményben ellátottak száma</t>
  </si>
  <si>
    <t>III.3.f (3)</t>
  </si>
  <si>
    <t>61</t>
  </si>
  <si>
    <t xml:space="preserve"> időskorúak nappali intézményi ellátása - társulás által történő feladatellátás</t>
  </si>
  <si>
    <t>III.3.f (2)</t>
  </si>
  <si>
    <t>60</t>
  </si>
  <si>
    <t xml:space="preserve"> időskorúak nappali intézményi ellátása</t>
  </si>
  <si>
    <t>III.3.f (1)</t>
  </si>
  <si>
    <t>59</t>
  </si>
  <si>
    <t>III.3.f Időskorúak nappali intézményi ellátása</t>
  </si>
  <si>
    <t xml:space="preserve"> falugondnoki vagy tanyagondnoki szolgáltatás összesen </t>
  </si>
  <si>
    <t>III.3.e</t>
  </si>
  <si>
    <t>58</t>
  </si>
  <si>
    <t xml:space="preserve"> házi segítségnyújtás - társulás által történő feladatellátás </t>
  </si>
  <si>
    <t>III.3.d (2)</t>
  </si>
  <si>
    <t>57</t>
  </si>
  <si>
    <t xml:space="preserve"> házi segítségnyújtás </t>
  </si>
  <si>
    <t>III.3.d (1)</t>
  </si>
  <si>
    <t>56</t>
  </si>
  <si>
    <t xml:space="preserve"> szociális étkeztetés - társulás által történő feladatellátás </t>
  </si>
  <si>
    <t>III.3.c (2)</t>
  </si>
  <si>
    <t>55</t>
  </si>
  <si>
    <t xml:space="preserve"> szociális étkeztetés </t>
  </si>
  <si>
    <t>III.3.c (1)</t>
  </si>
  <si>
    <t>54</t>
  </si>
  <si>
    <t>számított létszám</t>
  </si>
  <si>
    <t xml:space="preserve"> Család- és gyermekjóléti központ </t>
  </si>
  <si>
    <t>III.3.b</t>
  </si>
  <si>
    <t>53</t>
  </si>
  <si>
    <t xml:space="preserve"> Család- és gyermekjóléti szolgálat </t>
  </si>
  <si>
    <t>III.3.a</t>
  </si>
  <si>
    <t>52</t>
  </si>
  <si>
    <t>III.3. Egyes szociális és gyermekjóléti feladatok támogatása</t>
  </si>
  <si>
    <t>A tel.önkorm.szoc.fel.egyéb támogatása</t>
  </si>
  <si>
    <t>III.2.</t>
  </si>
  <si>
    <t>51</t>
  </si>
  <si>
    <t>A tel.önkorm. egyes közn. fel.tám.</t>
  </si>
  <si>
    <t xml:space="preserve">II. </t>
  </si>
  <si>
    <t>50</t>
  </si>
  <si>
    <t xml:space="preserve"> mesterfokozatú végzettségű mesterpedagógus kategóriába sorolt óvodapedagógusok kiegészítő támogatása - akik a minősítést 2015. évben szerezték meg </t>
  </si>
  <si>
    <t>II.5.b (4)</t>
  </si>
  <si>
    <t>49</t>
  </si>
  <si>
    <t xml:space="preserve"> mesterfokozatú végzettségű mesterpedagógus kategóriába sorolt óvodapedagógusok kiegészítő támogatása - akik a minősítést 2014. december 31-éig szerezték meg </t>
  </si>
  <si>
    <t>II.5.a (4)</t>
  </si>
  <si>
    <t>48</t>
  </si>
  <si>
    <t xml:space="preserve"> mesterfokozatú végzettségű pedagógus II. kategóriába sorolt óvodapedagógusok kiegészítő támogatása - akik a minősítést 2015. évben szerezték meg </t>
  </si>
  <si>
    <t>II.5.b (3)</t>
  </si>
  <si>
    <t>47</t>
  </si>
  <si>
    <t xml:space="preserve"> mesterfokozatú végzettségű pedagógus II. kategóriába sorolt óvodapedagógusok kiegészítő támogatása - akik a minősítést 2014. december 31-éig szerezték meg </t>
  </si>
  <si>
    <t>II.5.a (3)</t>
  </si>
  <si>
    <t>46</t>
  </si>
  <si>
    <t xml:space="preserve"> alapfokozatú végzettségű mesterpedagógus kategóriába sorolt óvodapedagógusok kiegészítő támogatása - akik a minősítést 2015. évben szerezték meg </t>
  </si>
  <si>
    <t>II.5.b (2)</t>
  </si>
  <si>
    <t>45</t>
  </si>
  <si>
    <t xml:space="preserve"> alapfokozatú végzettségű mesterpedagógus kategóriába sorolt óvodapedagógusok kiegészítő támogatása - akik a minősítést 2014. december 31-éig szerezték meg </t>
  </si>
  <si>
    <t>II.5.a (2)</t>
  </si>
  <si>
    <t>44</t>
  </si>
  <si>
    <t xml:space="preserve"> alapfokozatú végzettségű pedagógus II. kategóriába sorolt óvodapedagógusok kiegészítő támogatása - akik a minősítést 2015. évben szerezték meg </t>
  </si>
  <si>
    <t>II.5.b (1)</t>
  </si>
  <si>
    <t>43</t>
  </si>
  <si>
    <t xml:space="preserve"> alapfokozatú végzettségű pedagógus II. kategóriába sorolt óvodapedagógusok kiegészítő támogatása - akik a minősítést 2014. december 31-éig szerezték meg </t>
  </si>
  <si>
    <t>II.5.a (1)</t>
  </si>
  <si>
    <t>42</t>
  </si>
  <si>
    <t>II.5. Kiegészítő támogatás az óvodapedagógusok minősítéséből adódó többletkiadásokhoz</t>
  </si>
  <si>
    <t xml:space="preserve">   A köznevelési intézmények működtetéséhez kapcsolódó támogatás</t>
  </si>
  <si>
    <t>II.4.</t>
  </si>
  <si>
    <t>41</t>
  </si>
  <si>
    <t xml:space="preserve">4 hónap </t>
  </si>
  <si>
    <t>II.3. 2</t>
  </si>
  <si>
    <t>40</t>
  </si>
  <si>
    <t xml:space="preserve">8 hónap  </t>
  </si>
  <si>
    <t>II.3. 1</t>
  </si>
  <si>
    <t>39</t>
  </si>
  <si>
    <t xml:space="preserve">II.3. Társulás által fenntartott óvodákba bejáró gyermekek utaztatásának támogatása </t>
  </si>
  <si>
    <t xml:space="preserve">gyermekek nevelése a napi 8 órát eléri vagy meghaladja </t>
  </si>
  <si>
    <t>II.2. (8) 2</t>
  </si>
  <si>
    <t>38</t>
  </si>
  <si>
    <t xml:space="preserve">gyermekek nevelése a napi 8 órát nem éri el </t>
  </si>
  <si>
    <t>II.2. (1) 2</t>
  </si>
  <si>
    <t>37</t>
  </si>
  <si>
    <t>II.2. (8) 1</t>
  </si>
  <si>
    <t>36</t>
  </si>
  <si>
    <t>II.2. (1) 1</t>
  </si>
  <si>
    <t>35</t>
  </si>
  <si>
    <t>II.2. Óvodaműködtetési támogatás</t>
  </si>
  <si>
    <t xml:space="preserve"> pedagógus szakképzettséggel rendelkező, óvodapedagógusok nevelő munkáját közvetlenül segítők pótlólagos támogatása </t>
  </si>
  <si>
    <t>II.1. (5) 2</t>
  </si>
  <si>
    <t>34</t>
  </si>
  <si>
    <t xml:space="preserve"> óvodapedagógusok elismert létszáma (pótlólagos összeg) </t>
  </si>
  <si>
    <t>II.1. (4) 2</t>
  </si>
  <si>
    <t>33</t>
  </si>
  <si>
    <t xml:space="preserve"> pedagógus szakképzettséggel rendelkező, óvodapedagógusok nevelő munkáját közvetlenül segítők száma a Köznev. tv. 2. melléklete szerint </t>
  </si>
  <si>
    <t>II.1. (3) 2</t>
  </si>
  <si>
    <t>32</t>
  </si>
  <si>
    <t xml:space="preserve"> pedagógus szakképzettséggel nem rendelkező, óvodapedagógusok nevelő munkáját közvetlenül segítők száma a Köznev. tv. 2. melléklete szerint </t>
  </si>
  <si>
    <t>II.1. (2) 2</t>
  </si>
  <si>
    <t>31</t>
  </si>
  <si>
    <t xml:space="preserve"> Óvodapedagógusok elismert létszáma </t>
  </si>
  <si>
    <t>II.1. (1) 2</t>
  </si>
  <si>
    <t>30</t>
  </si>
  <si>
    <t>II.1. (3) 1</t>
  </si>
  <si>
    <t>29</t>
  </si>
  <si>
    <t>II.1. (2) 1</t>
  </si>
  <si>
    <t>28</t>
  </si>
  <si>
    <t>II.1. (1) 1</t>
  </si>
  <si>
    <t>27</t>
  </si>
  <si>
    <t>II.1. Óvodapedagógusok, és az óvodapedagógusok nevelő munkáját közvetlenül segítők bértámogatása</t>
  </si>
  <si>
    <t>A helyi önkorm.műk. Ált.tám. összesen</t>
  </si>
  <si>
    <t xml:space="preserve">I. </t>
  </si>
  <si>
    <t>26</t>
  </si>
  <si>
    <t>I.6.</t>
  </si>
  <si>
    <t>25</t>
  </si>
  <si>
    <t>ki- és belépési adatok</t>
  </si>
  <si>
    <t>Határátkelőhelyek fenntartásának támogatása</t>
  </si>
  <si>
    <t>I.4.</t>
  </si>
  <si>
    <t>24</t>
  </si>
  <si>
    <t>Budapest Főváros Önkormányzatának kiegészítő támogatása</t>
  </si>
  <si>
    <t>I.3.</t>
  </si>
  <si>
    <t>23</t>
  </si>
  <si>
    <t>m3</t>
  </si>
  <si>
    <t>Nem közművel összegyűjtött háztartási szennyvíz ártalmatlanítása</t>
  </si>
  <si>
    <t>I.2.</t>
  </si>
  <si>
    <t>22</t>
  </si>
  <si>
    <t>I.1. jogcímekhez kapcsolódó kiegészítés</t>
  </si>
  <si>
    <t>V. I.1. kiegészítés</t>
  </si>
  <si>
    <t>21</t>
  </si>
  <si>
    <t>Beszámítás</t>
  </si>
  <si>
    <t>V. Info</t>
  </si>
  <si>
    <t>20</t>
  </si>
  <si>
    <t>A települési önkorm. Műk.támog.eszámítás és kieg.</t>
  </si>
  <si>
    <t>I.1. - V.</t>
  </si>
  <si>
    <t>19</t>
  </si>
  <si>
    <t>Üdülőhelyi feladatok támogatása - beszámítás után</t>
  </si>
  <si>
    <t>I.1.e - V.</t>
  </si>
  <si>
    <t>18</t>
  </si>
  <si>
    <t xml:space="preserve">idegenforgalmi adóforint </t>
  </si>
  <si>
    <t>Üdülőhelyi feladatok támogatása</t>
  </si>
  <si>
    <t>I.1.e</t>
  </si>
  <si>
    <t>17</t>
  </si>
  <si>
    <t>Lakott külter.kapcs.feladatok tám. - beszámítás után</t>
  </si>
  <si>
    <t>I.1.d - V.</t>
  </si>
  <si>
    <t>16</t>
  </si>
  <si>
    <t>külterületi lakos</t>
  </si>
  <si>
    <t>Lakott külter.kapcs. feladatok támogatása</t>
  </si>
  <si>
    <t>I.1.d</t>
  </si>
  <si>
    <t>15</t>
  </si>
  <si>
    <t>Egyéb önkorm. feladatok tám.- beszámítás után</t>
  </si>
  <si>
    <t>I.1.c - V.</t>
  </si>
  <si>
    <t>14</t>
  </si>
  <si>
    <t>Egyéb önkormányzati feladatok támogatása</t>
  </si>
  <si>
    <t>I.1.c</t>
  </si>
  <si>
    <t>13</t>
  </si>
  <si>
    <t xml:space="preserve"> Közutak fennt.tám. - beszámítás után </t>
  </si>
  <si>
    <t>I.1.bd - V.</t>
  </si>
  <si>
    <t>12</t>
  </si>
  <si>
    <t>km</t>
  </si>
  <si>
    <t xml:space="preserve"> Közutak fenntartásának támogatása </t>
  </si>
  <si>
    <t>I.1.bd</t>
  </si>
  <si>
    <t>11</t>
  </si>
  <si>
    <t xml:space="preserve"> Köztemető fennt.kapcs. tám. - beszámítás után </t>
  </si>
  <si>
    <t>I.1.bc - V.</t>
  </si>
  <si>
    <t>10</t>
  </si>
  <si>
    <t>m2</t>
  </si>
  <si>
    <t xml:space="preserve"> Köztemető fenntartással kapcs. feladatok tám.</t>
  </si>
  <si>
    <t>I.1.bc</t>
  </si>
  <si>
    <t>9</t>
  </si>
  <si>
    <t xml:space="preserve"> Közvilágítás fenntart.támogat- beszámítás után </t>
  </si>
  <si>
    <t>I.1.bb - V.</t>
  </si>
  <si>
    <t>8</t>
  </si>
  <si>
    <t xml:space="preserve"> Közvilágítás fenntartásának támogatása </t>
  </si>
  <si>
    <t>I.1.bb</t>
  </si>
  <si>
    <t>7</t>
  </si>
  <si>
    <t xml:space="preserve"> A zöldterület-gazdálkodással kapcsolatos feladat </t>
  </si>
  <si>
    <t>I.1.ba - V.</t>
  </si>
  <si>
    <t>6</t>
  </si>
  <si>
    <t>hektár</t>
  </si>
  <si>
    <t xml:space="preserve"> A zöldterület-gazdálkodással kapcsolatos feladat</t>
  </si>
  <si>
    <t>I.1.ba</t>
  </si>
  <si>
    <t>5</t>
  </si>
  <si>
    <t xml:space="preserve"> Támogatás összesen - beszámítás után </t>
  </si>
  <si>
    <t>I.1.b - V.</t>
  </si>
  <si>
    <t>4</t>
  </si>
  <si>
    <t xml:space="preserve"> Támogatás összesen </t>
  </si>
  <si>
    <t>I.1.b</t>
  </si>
  <si>
    <t>3</t>
  </si>
  <si>
    <t>I.1.b Település-üzemeltetéshez kapcsolódó feladatellátás támogatása</t>
  </si>
  <si>
    <t>Önkormányzati hivatal működésének támog</t>
  </si>
  <si>
    <t>I.1.a - V.</t>
  </si>
  <si>
    <t>2</t>
  </si>
  <si>
    <t>elismert hivatali létszám</t>
  </si>
  <si>
    <t>Önkormányzati hivatal működésének támogatása - elismert hivatali létszám alapján</t>
  </si>
  <si>
    <t>I.1.a</t>
  </si>
  <si>
    <t>1</t>
  </si>
  <si>
    <t>Összeg (Ft)</t>
  </si>
  <si>
    <t>mennyiségi mutató</t>
  </si>
  <si>
    <t>Mennyiségi egység</t>
  </si>
  <si>
    <t xml:space="preserve">Jogcím megnevezése       </t>
  </si>
  <si>
    <t>Jogcím száma</t>
  </si>
  <si>
    <t>Sorszám</t>
  </si>
  <si>
    <t>A helyi önkormányzatok működésének általános támogatása</t>
  </si>
  <si>
    <t>Önkormányzat 2019. évi költségvetése</t>
  </si>
  <si>
    <t>Bevételek (adatok forintban)</t>
  </si>
  <si>
    <t>B411</t>
  </si>
  <si>
    <t>Kiadások (adatok forintban)</t>
  </si>
  <si>
    <t>Polgármesteri illetmény támogatása</t>
  </si>
  <si>
    <t>Lakosságnak juttatott támogatások, szociális, rászorultsági jellegű ellátások (adatok forintban)</t>
  </si>
  <si>
    <t>egyéb, az önkormányzat rendeletében megállapított juttatás (első lakáshoz jutók tám.)</t>
  </si>
  <si>
    <t>Eredeti ei.</t>
  </si>
  <si>
    <t>1. melléklet az 1/2019. (II. 15.) önkormányzati rendelethez</t>
  </si>
  <si>
    <t>2. melléklet az 1/2019. (II. 15.) önkormányzati rendelethez</t>
  </si>
  <si>
    <t>4. melléklet az 1/2019.(II. 15.) önkormányzati rendelethez</t>
  </si>
  <si>
    <t>5. melléklet az 1/2019. (II. 15.) önkormányzati rendelethez</t>
  </si>
  <si>
    <t>Mód. ei.</t>
  </si>
  <si>
    <t>Egyéb bevételek</t>
  </si>
  <si>
    <t>1. melléklet az ../2019. (IX....) önkormányzati rendelethez</t>
  </si>
  <si>
    <t>2. melléklet az .../2019. (IX...) önkormányzati rendelethez</t>
  </si>
  <si>
    <t>3. melléklet az .../2019.(IX...) önkormányzati rendelethez</t>
  </si>
  <si>
    <t>4. melléklet az .../2019. (IX...) önkormányzati rendelethez</t>
  </si>
  <si>
    <t>Cukorbetegek támogatása</t>
  </si>
  <si>
    <t>B65</t>
  </si>
</sst>
</file>

<file path=xl/styles.xml><?xml version="1.0" encoding="utf-8"?>
<styleSheet xmlns="http://schemas.openxmlformats.org/spreadsheetml/2006/main">
  <numFmts count="3">
    <numFmt numFmtId="164" formatCode="0__"/>
    <numFmt numFmtId="165" formatCode="\ ##########"/>
    <numFmt numFmtId="166" formatCode="#,##0.0"/>
  </numFmts>
  <fonts count="2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i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i/>
      <sz val="14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0"/>
      <name val="Arial"/>
    </font>
    <font>
      <b/>
      <sz val="12"/>
      <name val="Arial"/>
      <family val="2"/>
      <charset val="238"/>
    </font>
    <font>
      <sz val="8"/>
      <name val="Arial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/>
    <xf numFmtId="0" fontId="1" fillId="0" borderId="0"/>
    <xf numFmtId="0" fontId="4" fillId="0" borderId="0"/>
  </cellStyleXfs>
  <cellXfs count="91">
    <xf numFmtId="0" fontId="0" fillId="0" borderId="0" xfId="0"/>
    <xf numFmtId="0" fontId="5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/>
    <xf numFmtId="165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vertical="center"/>
    </xf>
    <xf numFmtId="0" fontId="8" fillId="0" borderId="1" xfId="0" applyFont="1" applyBorder="1"/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4" fillId="3" borderId="1" xfId="0" applyFont="1" applyFill="1" applyBorder="1"/>
    <xf numFmtId="164" fontId="9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165" fontId="8" fillId="4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8" fillId="5" borderId="1" xfId="0" applyFont="1" applyFill="1" applyBorder="1"/>
    <xf numFmtId="0" fontId="9" fillId="5" borderId="1" xfId="0" applyFont="1" applyFill="1" applyBorder="1"/>
    <xf numFmtId="0" fontId="11" fillId="0" borderId="0" xfId="0" applyFont="1"/>
    <xf numFmtId="0" fontId="8" fillId="3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3" fillId="2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/>
    </xf>
    <xf numFmtId="3" fontId="9" fillId="0" borderId="1" xfId="0" applyNumberFormat="1" applyFont="1" applyBorder="1"/>
    <xf numFmtId="3" fontId="8" fillId="0" borderId="1" xfId="0" applyNumberFormat="1" applyFont="1" applyBorder="1"/>
    <xf numFmtId="0" fontId="20" fillId="0" borderId="0" xfId="1"/>
    <xf numFmtId="0" fontId="21" fillId="0" borderId="0" xfId="1" applyFont="1" applyAlignment="1">
      <alignment horizontal="center"/>
    </xf>
    <xf numFmtId="0" fontId="22" fillId="0" borderId="0" xfId="1" applyFont="1"/>
    <xf numFmtId="0" fontId="12" fillId="0" borderId="1" xfId="1" applyFont="1" applyBorder="1"/>
    <xf numFmtId="4" fontId="12" fillId="0" borderId="1" xfId="1" applyNumberFormat="1" applyFont="1" applyBorder="1"/>
    <xf numFmtId="3" fontId="12" fillId="0" borderId="1" xfId="1" applyNumberFormat="1" applyFont="1" applyBorder="1"/>
    <xf numFmtId="166" fontId="12" fillId="0" borderId="1" xfId="1" applyNumberFormat="1" applyFont="1" applyBorder="1"/>
    <xf numFmtId="0" fontId="12" fillId="0" borderId="1" xfId="1" applyFont="1" applyBorder="1" applyAlignment="1">
      <alignment wrapText="1"/>
    </xf>
    <xf numFmtId="0" fontId="12" fillId="0" borderId="1" xfId="1" applyFont="1" applyBorder="1" applyAlignment="1">
      <alignment vertical="top" wrapText="1"/>
    </xf>
    <xf numFmtId="0" fontId="12" fillId="0" borderId="0" xfId="1" applyFont="1"/>
    <xf numFmtId="0" fontId="12" fillId="0" borderId="1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 vertical="center" wrapText="1"/>
    </xf>
    <xf numFmtId="0" fontId="12" fillId="0" borderId="1" xfId="1" applyFont="1" applyBorder="1" applyAlignment="1">
      <alignment horizontal="center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  <xf numFmtId="0" fontId="13" fillId="0" borderId="0" xfId="1" applyFont="1" applyAlignment="1">
      <alignment horizontal="center"/>
    </xf>
    <xf numFmtId="0" fontId="12" fillId="0" borderId="0" xfId="1" applyFont="1" applyAlignment="1">
      <alignment horizontal="right"/>
    </xf>
    <xf numFmtId="0" fontId="0" fillId="0" borderId="0" xfId="0" applyAlignment="1">
      <alignment horizontal="right"/>
    </xf>
    <xf numFmtId="0" fontId="12" fillId="0" borderId="2" xfId="1" applyFont="1" applyBorder="1" applyAlignment="1">
      <alignment horizontal="center"/>
    </xf>
    <xf numFmtId="0" fontId="20" fillId="0" borderId="3" xfId="1" applyBorder="1" applyAlignment="1">
      <alignment horizontal="center"/>
    </xf>
  </cellXfs>
  <cellStyles count="4">
    <cellStyle name="Normál" xfId="0" builtinId="0"/>
    <cellStyle name="Normál 2" xfId="1"/>
    <cellStyle name="Normál 3" xfId="2"/>
    <cellStyle name="Normal_KTRSZJ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0"/>
  <sheetViews>
    <sheetView tabSelected="1" zoomScaleNormal="100" workbookViewId="0">
      <selection activeCell="C49" sqref="C49"/>
    </sheetView>
  </sheetViews>
  <sheetFormatPr defaultRowHeight="15"/>
  <cols>
    <col min="1" max="1" width="92.5703125" customWidth="1"/>
    <col min="3" max="4" width="13" customWidth="1"/>
    <col min="5" max="6" width="14.140625" customWidth="1"/>
    <col min="7" max="7" width="15.42578125" customWidth="1"/>
    <col min="8" max="8" width="14" customWidth="1"/>
    <col min="9" max="9" width="15" customWidth="1"/>
  </cols>
  <sheetData>
    <row r="1" spans="1:11" ht="15.75">
      <c r="A1" s="8"/>
      <c r="B1" s="8"/>
      <c r="C1" s="76" t="s">
        <v>885</v>
      </c>
      <c r="D1" s="76"/>
      <c r="E1" s="77"/>
      <c r="F1" s="77"/>
      <c r="G1" s="76"/>
      <c r="H1" s="76"/>
      <c r="I1" s="76"/>
    </row>
    <row r="2" spans="1:11" ht="15.75">
      <c r="A2" s="8"/>
      <c r="B2" s="8"/>
      <c r="C2" s="76" t="s">
        <v>879</v>
      </c>
      <c r="D2" s="76"/>
      <c r="E2" s="77"/>
      <c r="F2" s="77"/>
      <c r="G2" s="76"/>
      <c r="H2" s="76"/>
      <c r="I2" s="76"/>
    </row>
    <row r="3" spans="1:11" ht="24" customHeight="1">
      <c r="A3" s="72" t="s">
        <v>871</v>
      </c>
      <c r="B3" s="73"/>
      <c r="C3" s="73"/>
      <c r="D3" s="73"/>
      <c r="E3" s="73"/>
      <c r="F3" s="73"/>
      <c r="G3" s="73"/>
      <c r="H3" s="73"/>
      <c r="I3" s="74"/>
    </row>
    <row r="4" spans="1:11" ht="24" customHeight="1">
      <c r="A4" s="75" t="s">
        <v>872</v>
      </c>
      <c r="B4" s="73"/>
      <c r="C4" s="73"/>
      <c r="D4" s="73"/>
      <c r="E4" s="73"/>
      <c r="F4" s="73"/>
      <c r="G4" s="73"/>
      <c r="H4" s="73"/>
      <c r="I4" s="74"/>
      <c r="K4" s="7"/>
    </row>
    <row r="5" spans="1:11" ht="15.75">
      <c r="A5" s="39"/>
      <c r="B5" s="8"/>
      <c r="C5" s="8"/>
      <c r="D5" s="8"/>
      <c r="E5" s="8"/>
      <c r="F5" s="8"/>
      <c r="G5" s="8"/>
      <c r="H5" s="8"/>
      <c r="I5" s="8"/>
    </row>
    <row r="6" spans="1:11" ht="15.75">
      <c r="A6" s="8"/>
      <c r="B6" s="8"/>
      <c r="C6" s="8"/>
      <c r="D6" s="8"/>
      <c r="E6" s="8"/>
      <c r="F6" s="8"/>
      <c r="G6" s="8"/>
      <c r="H6" s="8"/>
      <c r="I6" s="8"/>
    </row>
    <row r="7" spans="1:11" ht="47.25">
      <c r="A7" s="9" t="s">
        <v>0</v>
      </c>
      <c r="B7" s="10" t="s">
        <v>430</v>
      </c>
      <c r="C7" s="78" t="s">
        <v>414</v>
      </c>
      <c r="D7" s="79"/>
      <c r="E7" s="78" t="s">
        <v>415</v>
      </c>
      <c r="F7" s="79"/>
      <c r="G7" s="11" t="s">
        <v>416</v>
      </c>
      <c r="H7" s="78" t="s">
        <v>425</v>
      </c>
      <c r="I7" s="80"/>
    </row>
    <row r="8" spans="1:11" ht="15.75">
      <c r="A8" s="9"/>
      <c r="B8" s="10"/>
      <c r="C8" s="11" t="s">
        <v>878</v>
      </c>
      <c r="D8" s="11" t="s">
        <v>883</v>
      </c>
      <c r="E8" s="11" t="s">
        <v>878</v>
      </c>
      <c r="F8" s="11" t="s">
        <v>883</v>
      </c>
      <c r="G8" s="11" t="s">
        <v>878</v>
      </c>
      <c r="H8" s="11" t="s">
        <v>878</v>
      </c>
      <c r="I8" s="11" t="s">
        <v>883</v>
      </c>
    </row>
    <row r="9" spans="1:11" ht="15" customHeight="1">
      <c r="A9" s="15" t="s">
        <v>172</v>
      </c>
      <c r="B9" s="20" t="s">
        <v>173</v>
      </c>
      <c r="C9" s="51">
        <v>14498358</v>
      </c>
      <c r="D9" s="51">
        <v>14498358</v>
      </c>
      <c r="E9" s="13">
        <v>0</v>
      </c>
      <c r="F9" s="13"/>
      <c r="G9" s="13">
        <v>0</v>
      </c>
      <c r="H9" s="51">
        <v>14498358</v>
      </c>
      <c r="I9" s="51">
        <v>14498358</v>
      </c>
    </row>
    <row r="10" spans="1:11" ht="15" customHeight="1">
      <c r="A10" s="16" t="s">
        <v>174</v>
      </c>
      <c r="B10" s="20" t="s">
        <v>175</v>
      </c>
      <c r="C10" s="51">
        <v>0</v>
      </c>
      <c r="D10" s="51">
        <v>0</v>
      </c>
      <c r="E10" s="13">
        <v>0</v>
      </c>
      <c r="F10" s="13"/>
      <c r="G10" s="13">
        <v>0</v>
      </c>
      <c r="H10" s="51">
        <v>0</v>
      </c>
      <c r="I10" s="51">
        <v>0</v>
      </c>
    </row>
    <row r="11" spans="1:11" ht="15" customHeight="1">
      <c r="A11" s="16" t="s">
        <v>176</v>
      </c>
      <c r="B11" s="20" t="s">
        <v>177</v>
      </c>
      <c r="C11" s="51">
        <v>5000490</v>
      </c>
      <c r="D11" s="51">
        <v>4984530</v>
      </c>
      <c r="E11" s="13">
        <v>0</v>
      </c>
      <c r="F11" s="13"/>
      <c r="G11" s="13">
        <v>0</v>
      </c>
      <c r="H11" s="51">
        <v>5000490</v>
      </c>
      <c r="I11" s="51">
        <v>4984530</v>
      </c>
    </row>
    <row r="12" spans="1:11" ht="15" customHeight="1">
      <c r="A12" s="16" t="s">
        <v>178</v>
      </c>
      <c r="B12" s="20" t="s">
        <v>179</v>
      </c>
      <c r="C12" s="51">
        <v>1800000</v>
      </c>
      <c r="D12" s="51">
        <v>1800000</v>
      </c>
      <c r="E12" s="13">
        <v>0</v>
      </c>
      <c r="F12" s="13"/>
      <c r="G12" s="13">
        <v>0</v>
      </c>
      <c r="H12" s="51">
        <v>1800000</v>
      </c>
      <c r="I12" s="51">
        <v>1800000</v>
      </c>
    </row>
    <row r="13" spans="1:11" ht="15" customHeight="1">
      <c r="A13" s="16" t="s">
        <v>180</v>
      </c>
      <c r="B13" s="20" t="s">
        <v>181</v>
      </c>
      <c r="C13" s="51">
        <v>0</v>
      </c>
      <c r="D13" s="51">
        <v>1187450</v>
      </c>
      <c r="E13" s="13">
        <v>0</v>
      </c>
      <c r="F13" s="13"/>
      <c r="G13" s="13">
        <v>0</v>
      </c>
      <c r="H13" s="51">
        <v>0</v>
      </c>
      <c r="I13" s="51">
        <v>1187450</v>
      </c>
    </row>
    <row r="14" spans="1:11" ht="15" customHeight="1">
      <c r="A14" s="16" t="s">
        <v>182</v>
      </c>
      <c r="B14" s="20" t="s">
        <v>183</v>
      </c>
      <c r="C14" s="51"/>
      <c r="D14" s="51"/>
      <c r="E14" s="13">
        <v>0</v>
      </c>
      <c r="F14" s="13"/>
      <c r="G14" s="13">
        <v>0</v>
      </c>
      <c r="H14" s="51"/>
      <c r="I14" s="51"/>
    </row>
    <row r="15" spans="1:11" ht="15" customHeight="1">
      <c r="A15" s="21" t="s">
        <v>395</v>
      </c>
      <c r="B15" s="30" t="s">
        <v>184</v>
      </c>
      <c r="C15" s="52">
        <f>SUM(C9:C14)</f>
        <v>21298848</v>
      </c>
      <c r="D15" s="52">
        <f>SUM(D9:D14)</f>
        <v>22470338</v>
      </c>
      <c r="E15" s="13">
        <v>0</v>
      </c>
      <c r="F15" s="13"/>
      <c r="G15" s="13">
        <v>0</v>
      </c>
      <c r="H15" s="52">
        <f>SUM(H9:H14)</f>
        <v>21298848</v>
      </c>
      <c r="I15" s="52">
        <f>SUM(I9:I14)</f>
        <v>22470338</v>
      </c>
    </row>
    <row r="16" spans="1:11" ht="15" customHeight="1">
      <c r="A16" s="16" t="s">
        <v>185</v>
      </c>
      <c r="B16" s="20" t="s">
        <v>186</v>
      </c>
      <c r="C16" s="51"/>
      <c r="D16" s="51"/>
      <c r="E16" s="13">
        <v>0</v>
      </c>
      <c r="F16" s="13"/>
      <c r="G16" s="13">
        <v>0</v>
      </c>
      <c r="H16" s="51"/>
      <c r="I16" s="51"/>
    </row>
    <row r="17" spans="1:9" ht="15" customHeight="1">
      <c r="A17" s="16" t="s">
        <v>187</v>
      </c>
      <c r="B17" s="20" t="s">
        <v>188</v>
      </c>
      <c r="C17" s="51"/>
      <c r="D17" s="51"/>
      <c r="E17" s="13">
        <v>0</v>
      </c>
      <c r="F17" s="13"/>
      <c r="G17" s="13">
        <v>0</v>
      </c>
      <c r="H17" s="51"/>
      <c r="I17" s="51"/>
    </row>
    <row r="18" spans="1:9" ht="15" customHeight="1">
      <c r="A18" s="16" t="s">
        <v>359</v>
      </c>
      <c r="B18" s="20" t="s">
        <v>189</v>
      </c>
      <c r="C18" s="51"/>
      <c r="D18" s="51"/>
      <c r="E18" s="13">
        <v>0</v>
      </c>
      <c r="F18" s="13"/>
      <c r="G18" s="13">
        <v>0</v>
      </c>
      <c r="H18" s="51"/>
      <c r="I18" s="51"/>
    </row>
    <row r="19" spans="1:9" ht="15" customHeight="1">
      <c r="A19" s="16" t="s">
        <v>360</v>
      </c>
      <c r="B19" s="20" t="s">
        <v>190</v>
      </c>
      <c r="C19" s="51"/>
      <c r="D19" s="51"/>
      <c r="E19" s="13">
        <v>0</v>
      </c>
      <c r="F19" s="13"/>
      <c r="G19" s="13">
        <v>0</v>
      </c>
      <c r="H19" s="51"/>
      <c r="I19" s="51"/>
    </row>
    <row r="20" spans="1:9" ht="15" customHeight="1">
      <c r="A20" s="16" t="s">
        <v>361</v>
      </c>
      <c r="B20" s="20" t="s">
        <v>191</v>
      </c>
      <c r="C20" s="51">
        <v>14783396</v>
      </c>
      <c r="D20" s="51">
        <v>16431814</v>
      </c>
      <c r="E20" s="13">
        <v>0</v>
      </c>
      <c r="F20" s="13"/>
      <c r="G20" s="13">
        <v>0</v>
      </c>
      <c r="H20" s="51">
        <v>14783396</v>
      </c>
      <c r="I20" s="51">
        <v>16431814</v>
      </c>
    </row>
    <row r="21" spans="1:9" ht="15" customHeight="1">
      <c r="A21" s="21" t="s">
        <v>396</v>
      </c>
      <c r="B21" s="30" t="s">
        <v>192</v>
      </c>
      <c r="C21" s="52">
        <f>SUM(C15+C16+C17+C19+C20)</f>
        <v>36082244</v>
      </c>
      <c r="D21" s="52">
        <f>SUM(D15+D16+D17+D19+D20)</f>
        <v>38902152</v>
      </c>
      <c r="E21" s="13">
        <v>0</v>
      </c>
      <c r="F21" s="13"/>
      <c r="G21" s="13">
        <v>0</v>
      </c>
      <c r="H21" s="52">
        <f>SUM(H15+H16+H17+H19+H20)</f>
        <v>36082244</v>
      </c>
      <c r="I21" s="52">
        <f>SUM(I15+I16+I17+I19+I20)</f>
        <v>38902152</v>
      </c>
    </row>
    <row r="22" spans="1:9" ht="15" customHeight="1">
      <c r="A22" s="16" t="s">
        <v>365</v>
      </c>
      <c r="B22" s="20" t="s">
        <v>201</v>
      </c>
      <c r="C22" s="51">
        <v>0</v>
      </c>
      <c r="D22" s="51">
        <v>0</v>
      </c>
      <c r="E22" s="13">
        <v>0</v>
      </c>
      <c r="F22" s="13"/>
      <c r="G22" s="13">
        <v>0</v>
      </c>
      <c r="H22" s="51">
        <v>0</v>
      </c>
      <c r="I22" s="51">
        <v>0</v>
      </c>
    </row>
    <row r="23" spans="1:9" ht="15" customHeight="1">
      <c r="A23" s="16" t="s">
        <v>366</v>
      </c>
      <c r="B23" s="20" t="s">
        <v>202</v>
      </c>
      <c r="C23" s="51">
        <v>0</v>
      </c>
      <c r="D23" s="51">
        <v>0</v>
      </c>
      <c r="E23" s="13">
        <v>0</v>
      </c>
      <c r="F23" s="13"/>
      <c r="G23" s="13">
        <v>0</v>
      </c>
      <c r="H23" s="51">
        <v>0</v>
      </c>
      <c r="I23" s="51">
        <v>0</v>
      </c>
    </row>
    <row r="24" spans="1:9" ht="15" customHeight="1">
      <c r="A24" s="21" t="s">
        <v>398</v>
      </c>
      <c r="B24" s="30" t="s">
        <v>203</v>
      </c>
      <c r="C24" s="13">
        <v>0</v>
      </c>
      <c r="D24" s="13">
        <v>0</v>
      </c>
      <c r="E24" s="13">
        <v>0</v>
      </c>
      <c r="F24" s="13"/>
      <c r="G24" s="13">
        <v>0</v>
      </c>
      <c r="H24" s="13">
        <v>0</v>
      </c>
      <c r="I24" s="13">
        <v>0</v>
      </c>
    </row>
    <row r="25" spans="1:9" ht="15" customHeight="1">
      <c r="A25" s="16" t="s">
        <v>367</v>
      </c>
      <c r="B25" s="20" t="s">
        <v>204</v>
      </c>
      <c r="C25" s="13">
        <v>0</v>
      </c>
      <c r="D25" s="13">
        <v>0</v>
      </c>
      <c r="E25" s="13">
        <v>0</v>
      </c>
      <c r="F25" s="13"/>
      <c r="G25" s="13">
        <v>0</v>
      </c>
      <c r="H25" s="13">
        <v>0</v>
      </c>
      <c r="I25" s="13">
        <v>0</v>
      </c>
    </row>
    <row r="26" spans="1:9" ht="15" customHeight="1">
      <c r="A26" s="16" t="s">
        <v>368</v>
      </c>
      <c r="B26" s="20" t="s">
        <v>205</v>
      </c>
      <c r="C26" s="13">
        <v>0</v>
      </c>
      <c r="D26" s="13">
        <v>0</v>
      </c>
      <c r="E26" s="13">
        <v>0</v>
      </c>
      <c r="F26" s="13"/>
      <c r="G26" s="13">
        <v>0</v>
      </c>
      <c r="H26" s="13">
        <v>0</v>
      </c>
      <c r="I26" s="13">
        <v>0</v>
      </c>
    </row>
    <row r="27" spans="1:9" ht="15" customHeight="1">
      <c r="A27" s="16" t="s">
        <v>369</v>
      </c>
      <c r="B27" s="20" t="s">
        <v>206</v>
      </c>
      <c r="C27" s="13">
        <v>750000</v>
      </c>
      <c r="D27" s="13">
        <v>750000</v>
      </c>
      <c r="E27" s="13">
        <v>0</v>
      </c>
      <c r="F27" s="13"/>
      <c r="G27" s="13">
        <v>0</v>
      </c>
      <c r="H27" s="13">
        <v>750000</v>
      </c>
      <c r="I27" s="13">
        <v>750000</v>
      </c>
    </row>
    <row r="28" spans="1:9" ht="15" customHeight="1">
      <c r="A28" s="16" t="s">
        <v>370</v>
      </c>
      <c r="B28" s="20" t="s">
        <v>207</v>
      </c>
      <c r="C28" s="13">
        <v>8072000</v>
      </c>
      <c r="D28" s="13">
        <v>8072000</v>
      </c>
      <c r="E28" s="13">
        <v>0</v>
      </c>
      <c r="F28" s="13"/>
      <c r="G28" s="13">
        <v>0</v>
      </c>
      <c r="H28" s="13">
        <v>8072000</v>
      </c>
      <c r="I28" s="13">
        <v>8072000</v>
      </c>
    </row>
    <row r="29" spans="1:9" ht="15" customHeight="1">
      <c r="A29" s="16" t="s">
        <v>371</v>
      </c>
      <c r="B29" s="20" t="s">
        <v>208</v>
      </c>
      <c r="C29" s="13">
        <v>0</v>
      </c>
      <c r="D29" s="13">
        <v>0</v>
      </c>
      <c r="E29" s="13">
        <v>0</v>
      </c>
      <c r="F29" s="13"/>
      <c r="G29" s="13">
        <v>0</v>
      </c>
      <c r="H29" s="13">
        <v>0</v>
      </c>
      <c r="I29" s="13">
        <v>0</v>
      </c>
    </row>
    <row r="30" spans="1:9" ht="15" customHeight="1">
      <c r="A30" s="16" t="s">
        <v>209</v>
      </c>
      <c r="B30" s="20" t="s">
        <v>210</v>
      </c>
      <c r="C30" s="13">
        <v>0</v>
      </c>
      <c r="D30" s="13">
        <v>0</v>
      </c>
      <c r="E30" s="13">
        <v>0</v>
      </c>
      <c r="F30" s="13"/>
      <c r="G30" s="13">
        <v>0</v>
      </c>
      <c r="H30" s="13">
        <v>0</v>
      </c>
      <c r="I30" s="13">
        <v>0</v>
      </c>
    </row>
    <row r="31" spans="1:9" ht="15" customHeight="1">
      <c r="A31" s="16" t="s">
        <v>372</v>
      </c>
      <c r="B31" s="20" t="s">
        <v>211</v>
      </c>
      <c r="C31" s="13">
        <v>2200000</v>
      </c>
      <c r="D31" s="13">
        <v>2200000</v>
      </c>
      <c r="E31" s="13">
        <v>0</v>
      </c>
      <c r="F31" s="13"/>
      <c r="G31" s="13">
        <v>0</v>
      </c>
      <c r="H31" s="13">
        <v>2200000</v>
      </c>
      <c r="I31" s="13">
        <v>2200000</v>
      </c>
    </row>
    <row r="32" spans="1:9" ht="15" customHeight="1">
      <c r="A32" s="16" t="s">
        <v>373</v>
      </c>
      <c r="B32" s="20" t="s">
        <v>212</v>
      </c>
      <c r="C32" s="13">
        <v>0</v>
      </c>
      <c r="D32" s="13">
        <v>0</v>
      </c>
      <c r="E32" s="13">
        <v>0</v>
      </c>
      <c r="F32" s="13"/>
      <c r="G32" s="13">
        <v>0</v>
      </c>
      <c r="H32" s="13">
        <v>0</v>
      </c>
      <c r="I32" s="13">
        <v>0</v>
      </c>
    </row>
    <row r="33" spans="1:9" ht="15" customHeight="1">
      <c r="A33" s="21" t="s">
        <v>399</v>
      </c>
      <c r="B33" s="30" t="s">
        <v>213</v>
      </c>
      <c r="C33" s="52">
        <f>SUM(C22:C32)</f>
        <v>11022000</v>
      </c>
      <c r="D33" s="52">
        <f>SUM(D22:D32)</f>
        <v>11022000</v>
      </c>
      <c r="E33" s="13">
        <v>0</v>
      </c>
      <c r="F33" s="13"/>
      <c r="G33" s="13">
        <v>0</v>
      </c>
      <c r="H33" s="52">
        <f>SUM(H22:H32)</f>
        <v>11022000</v>
      </c>
      <c r="I33" s="52">
        <f>SUM(I22:I32)</f>
        <v>11022000</v>
      </c>
    </row>
    <row r="34" spans="1:9" ht="15" customHeight="1">
      <c r="A34" s="16" t="s">
        <v>374</v>
      </c>
      <c r="B34" s="20" t="s">
        <v>214</v>
      </c>
      <c r="C34" s="13">
        <v>150000</v>
      </c>
      <c r="D34" s="13">
        <v>150000</v>
      </c>
      <c r="E34" s="13">
        <v>0</v>
      </c>
      <c r="F34" s="13"/>
      <c r="G34" s="13">
        <v>0</v>
      </c>
      <c r="H34" s="13">
        <v>150000</v>
      </c>
      <c r="I34" s="13">
        <v>150000</v>
      </c>
    </row>
    <row r="35" spans="1:9" ht="15" customHeight="1">
      <c r="A35" s="21" t="s">
        <v>400</v>
      </c>
      <c r="B35" s="30" t="s">
        <v>215</v>
      </c>
      <c r="C35" s="52">
        <f>SUM(C33:C34)</f>
        <v>11172000</v>
      </c>
      <c r="D35" s="52">
        <f>SUM(D33:D34)</f>
        <v>11172000</v>
      </c>
      <c r="E35" s="19">
        <f>SUM(E24+E25+E26+E27+E33+E34)</f>
        <v>0</v>
      </c>
      <c r="F35" s="19"/>
      <c r="G35" s="19">
        <f>SUM(G24+G25+G26+G27+G33+G34)</f>
        <v>0</v>
      </c>
      <c r="H35" s="52">
        <f>SUM(H33:H34)</f>
        <v>11172000</v>
      </c>
      <c r="I35" s="52">
        <f>SUM(I33:I34)</f>
        <v>11172000</v>
      </c>
    </row>
    <row r="36" spans="1:9" ht="15" customHeight="1">
      <c r="A36" s="23" t="s">
        <v>216</v>
      </c>
      <c r="B36" s="20" t="s">
        <v>217</v>
      </c>
      <c r="C36" s="13">
        <v>780000</v>
      </c>
      <c r="D36" s="13">
        <v>780000</v>
      </c>
      <c r="E36" s="13">
        <v>0</v>
      </c>
      <c r="F36" s="13"/>
      <c r="G36" s="13">
        <v>0</v>
      </c>
      <c r="H36" s="13">
        <v>780000</v>
      </c>
      <c r="I36" s="13">
        <v>780000</v>
      </c>
    </row>
    <row r="37" spans="1:9" ht="15" customHeight="1">
      <c r="A37" s="23" t="s">
        <v>375</v>
      </c>
      <c r="B37" s="20" t="s">
        <v>218</v>
      </c>
      <c r="C37" s="13">
        <v>2318000</v>
      </c>
      <c r="D37" s="13">
        <v>2318000</v>
      </c>
      <c r="E37" s="13">
        <v>0</v>
      </c>
      <c r="F37" s="13"/>
      <c r="G37" s="13">
        <v>0</v>
      </c>
      <c r="H37" s="13">
        <v>2318000</v>
      </c>
      <c r="I37" s="13">
        <v>2318000</v>
      </c>
    </row>
    <row r="38" spans="1:9" ht="15" customHeight="1">
      <c r="A38" s="23" t="s">
        <v>376</v>
      </c>
      <c r="B38" s="20" t="s">
        <v>219</v>
      </c>
      <c r="C38" s="13">
        <v>0</v>
      </c>
      <c r="D38" s="13">
        <v>0</v>
      </c>
      <c r="E38" s="13">
        <v>0</v>
      </c>
      <c r="F38" s="13"/>
      <c r="G38" s="13">
        <v>0</v>
      </c>
      <c r="H38" s="13">
        <v>0</v>
      </c>
      <c r="I38" s="13">
        <v>0</v>
      </c>
    </row>
    <row r="39" spans="1:9" ht="15" customHeight="1">
      <c r="A39" s="23" t="s">
        <v>377</v>
      </c>
      <c r="B39" s="20" t="s">
        <v>220</v>
      </c>
      <c r="C39" s="13">
        <v>0</v>
      </c>
      <c r="D39" s="13">
        <v>0</v>
      </c>
      <c r="E39" s="13">
        <v>0</v>
      </c>
      <c r="F39" s="13"/>
      <c r="G39" s="13">
        <v>0</v>
      </c>
      <c r="H39" s="13">
        <v>0</v>
      </c>
      <c r="I39" s="13">
        <v>0</v>
      </c>
    </row>
    <row r="40" spans="1:9" ht="15" customHeight="1">
      <c r="A40" s="23" t="s">
        <v>221</v>
      </c>
      <c r="B40" s="20" t="s">
        <v>222</v>
      </c>
      <c r="C40" s="13">
        <v>0</v>
      </c>
      <c r="D40" s="13">
        <v>0</v>
      </c>
      <c r="E40" s="13">
        <v>0</v>
      </c>
      <c r="F40" s="13"/>
      <c r="G40" s="13">
        <v>0</v>
      </c>
      <c r="H40" s="13">
        <v>0</v>
      </c>
      <c r="I40" s="13">
        <v>0</v>
      </c>
    </row>
    <row r="41" spans="1:9" ht="15" customHeight="1">
      <c r="A41" s="23" t="s">
        <v>223</v>
      </c>
      <c r="B41" s="20" t="s">
        <v>224</v>
      </c>
      <c r="C41" s="13">
        <v>0</v>
      </c>
      <c r="D41" s="13">
        <v>0</v>
      </c>
      <c r="E41" s="13">
        <v>0</v>
      </c>
      <c r="F41" s="13"/>
      <c r="G41" s="13">
        <v>0</v>
      </c>
      <c r="H41" s="13">
        <v>0</v>
      </c>
      <c r="I41" s="13">
        <v>0</v>
      </c>
    </row>
    <row r="42" spans="1:9" ht="15" customHeight="1">
      <c r="A42" s="23" t="s">
        <v>225</v>
      </c>
      <c r="B42" s="20" t="s">
        <v>226</v>
      </c>
      <c r="C42" s="13">
        <v>0</v>
      </c>
      <c r="D42" s="13">
        <v>0</v>
      </c>
      <c r="E42" s="13">
        <v>0</v>
      </c>
      <c r="F42" s="13"/>
      <c r="G42" s="13">
        <v>0</v>
      </c>
      <c r="H42" s="13">
        <v>0</v>
      </c>
      <c r="I42" s="13">
        <v>0</v>
      </c>
    </row>
    <row r="43" spans="1:9" ht="15" customHeight="1">
      <c r="A43" s="23" t="s">
        <v>378</v>
      </c>
      <c r="B43" s="20" t="s">
        <v>227</v>
      </c>
      <c r="C43" s="13">
        <v>10454</v>
      </c>
      <c r="D43" s="13">
        <v>10454</v>
      </c>
      <c r="E43" s="13">
        <v>0</v>
      </c>
      <c r="F43" s="13"/>
      <c r="G43" s="13">
        <v>0</v>
      </c>
      <c r="H43" s="13">
        <v>10454</v>
      </c>
      <c r="I43" s="13">
        <v>10454</v>
      </c>
    </row>
    <row r="44" spans="1:9" ht="15" customHeight="1">
      <c r="A44" s="23" t="s">
        <v>884</v>
      </c>
      <c r="B44" s="20" t="s">
        <v>228</v>
      </c>
      <c r="C44" s="13">
        <v>0</v>
      </c>
      <c r="D44" s="13">
        <v>418726</v>
      </c>
      <c r="E44" s="13">
        <v>0</v>
      </c>
      <c r="F44" s="13"/>
      <c r="G44" s="13">
        <v>0</v>
      </c>
      <c r="H44" s="13">
        <v>0</v>
      </c>
      <c r="I44" s="13">
        <v>418726</v>
      </c>
    </row>
    <row r="45" spans="1:9" ht="15" customHeight="1">
      <c r="A45" s="23" t="s">
        <v>379</v>
      </c>
      <c r="B45" s="20" t="s">
        <v>873</v>
      </c>
      <c r="C45" s="13">
        <v>500000</v>
      </c>
      <c r="D45" s="13">
        <v>500000</v>
      </c>
      <c r="E45" s="13">
        <v>0</v>
      </c>
      <c r="F45" s="13"/>
      <c r="G45" s="13">
        <v>0</v>
      </c>
      <c r="H45" s="13">
        <v>500000</v>
      </c>
      <c r="I45" s="13">
        <v>500000</v>
      </c>
    </row>
    <row r="46" spans="1:9" ht="15" customHeight="1">
      <c r="A46" s="25" t="s">
        <v>401</v>
      </c>
      <c r="B46" s="30" t="s">
        <v>229</v>
      </c>
      <c r="C46" s="19">
        <f>SUM(C36:C45)</f>
        <v>3608454</v>
      </c>
      <c r="D46" s="19">
        <f>SUM(D36:D45)</f>
        <v>4027180</v>
      </c>
      <c r="E46" s="13">
        <v>0</v>
      </c>
      <c r="F46" s="13"/>
      <c r="G46" s="13">
        <v>0</v>
      </c>
      <c r="H46" s="19">
        <f>SUM(H36:H45)</f>
        <v>3608454</v>
      </c>
      <c r="I46" s="19">
        <f>SUM(I36:I45)</f>
        <v>4027180</v>
      </c>
    </row>
    <row r="47" spans="1:9" ht="15" customHeight="1">
      <c r="A47" s="23" t="s">
        <v>238</v>
      </c>
      <c r="B47" s="20" t="s">
        <v>239</v>
      </c>
      <c r="C47" s="13">
        <v>0</v>
      </c>
      <c r="D47" s="13">
        <v>0</v>
      </c>
      <c r="E47" s="13">
        <v>0</v>
      </c>
      <c r="F47" s="13"/>
      <c r="G47" s="13">
        <v>0</v>
      </c>
      <c r="H47" s="13">
        <v>0</v>
      </c>
      <c r="I47" s="13">
        <v>0</v>
      </c>
    </row>
    <row r="48" spans="1:9" ht="15" customHeight="1">
      <c r="A48" s="16" t="s">
        <v>383</v>
      </c>
      <c r="B48" s="20" t="s">
        <v>240</v>
      </c>
      <c r="C48" s="13">
        <v>0</v>
      </c>
      <c r="D48" s="13">
        <v>0</v>
      </c>
      <c r="E48" s="13">
        <v>0</v>
      </c>
      <c r="F48" s="13"/>
      <c r="G48" s="13">
        <v>0</v>
      </c>
      <c r="H48" s="13">
        <v>0</v>
      </c>
      <c r="I48" s="13">
        <v>0</v>
      </c>
    </row>
    <row r="49" spans="1:9" ht="15" customHeight="1">
      <c r="A49" s="23" t="s">
        <v>384</v>
      </c>
      <c r="B49" s="20" t="s">
        <v>890</v>
      </c>
      <c r="C49" s="13">
        <v>0</v>
      </c>
      <c r="D49" s="13">
        <v>110000</v>
      </c>
      <c r="E49" s="13">
        <v>0</v>
      </c>
      <c r="F49" s="13"/>
      <c r="G49" s="13">
        <v>0</v>
      </c>
      <c r="H49" s="13">
        <v>0</v>
      </c>
      <c r="I49" s="13">
        <v>110000</v>
      </c>
    </row>
    <row r="50" spans="1:9" ht="15" customHeight="1">
      <c r="A50" s="21" t="s">
        <v>403</v>
      </c>
      <c r="B50" s="30" t="s">
        <v>241</v>
      </c>
      <c r="C50" s="19">
        <f>SUM(C47:C49)</f>
        <v>0</v>
      </c>
      <c r="D50" s="19">
        <f>SUM(D47:D49)</f>
        <v>110000</v>
      </c>
      <c r="E50" s="13">
        <v>0</v>
      </c>
      <c r="F50" s="13"/>
      <c r="G50" s="13">
        <v>0</v>
      </c>
      <c r="H50" s="19">
        <f>SUM(H47:H49)</f>
        <v>0</v>
      </c>
      <c r="I50" s="19">
        <f>SUM(I47:I49)</f>
        <v>110000</v>
      </c>
    </row>
    <row r="51" spans="1:9" ht="15" customHeight="1">
      <c r="A51" s="28" t="s">
        <v>413</v>
      </c>
      <c r="B51" s="40"/>
      <c r="C51" s="19">
        <f>SUM(C21+C35+C46+C50)</f>
        <v>50862698</v>
      </c>
      <c r="D51" s="19">
        <f>SUM(D21+D35+D46+D50)</f>
        <v>54211332</v>
      </c>
      <c r="E51" s="13">
        <v>0</v>
      </c>
      <c r="F51" s="13"/>
      <c r="G51" s="13">
        <v>0</v>
      </c>
      <c r="H51" s="19">
        <f>SUM(H21+H35+H46+H50)</f>
        <v>50862698</v>
      </c>
      <c r="I51" s="19">
        <f>SUM(I21+I35+I46+I50)</f>
        <v>54211332</v>
      </c>
    </row>
    <row r="52" spans="1:9" ht="15" customHeight="1">
      <c r="A52" s="16" t="s">
        <v>193</v>
      </c>
      <c r="B52" s="20" t="s">
        <v>194</v>
      </c>
      <c r="C52" s="13">
        <v>0</v>
      </c>
      <c r="D52" s="13">
        <v>0</v>
      </c>
      <c r="E52" s="13">
        <v>0</v>
      </c>
      <c r="F52" s="13"/>
      <c r="G52" s="13">
        <v>0</v>
      </c>
      <c r="H52" s="13">
        <v>0</v>
      </c>
      <c r="I52" s="13">
        <v>0</v>
      </c>
    </row>
    <row r="53" spans="1:9" ht="15" customHeight="1">
      <c r="A53" s="16" t="s">
        <v>195</v>
      </c>
      <c r="B53" s="20" t="s">
        <v>196</v>
      </c>
      <c r="C53" s="13">
        <v>0</v>
      </c>
      <c r="D53" s="13">
        <v>0</v>
      </c>
      <c r="E53" s="13">
        <v>0</v>
      </c>
      <c r="F53" s="13"/>
      <c r="G53" s="13">
        <v>0</v>
      </c>
      <c r="H53" s="13">
        <v>0</v>
      </c>
      <c r="I53" s="13">
        <v>0</v>
      </c>
    </row>
    <row r="54" spans="1:9" ht="15" customHeight="1">
      <c r="A54" s="16" t="s">
        <v>362</v>
      </c>
      <c r="B54" s="20" t="s">
        <v>197</v>
      </c>
      <c r="C54" s="13">
        <v>0</v>
      </c>
      <c r="D54" s="13">
        <v>0</v>
      </c>
      <c r="E54" s="13">
        <v>0</v>
      </c>
      <c r="F54" s="13"/>
      <c r="G54" s="13">
        <v>0</v>
      </c>
      <c r="H54" s="13">
        <v>0</v>
      </c>
      <c r="I54" s="13">
        <v>0</v>
      </c>
    </row>
    <row r="55" spans="1:9" ht="15" customHeight="1">
      <c r="A55" s="16" t="s">
        <v>363</v>
      </c>
      <c r="B55" s="20" t="s">
        <v>198</v>
      </c>
      <c r="C55" s="13">
        <v>0</v>
      </c>
      <c r="D55" s="13">
        <v>0</v>
      </c>
      <c r="E55" s="13">
        <v>0</v>
      </c>
      <c r="F55" s="13"/>
      <c r="G55" s="13">
        <v>0</v>
      </c>
      <c r="H55" s="13">
        <v>0</v>
      </c>
      <c r="I55" s="13">
        <v>0</v>
      </c>
    </row>
    <row r="56" spans="1:9" ht="15" customHeight="1">
      <c r="A56" s="16" t="s">
        <v>364</v>
      </c>
      <c r="B56" s="20" t="s">
        <v>199</v>
      </c>
      <c r="C56" s="13">
        <v>0</v>
      </c>
      <c r="D56" s="13">
        <v>0</v>
      </c>
      <c r="E56" s="13">
        <v>0</v>
      </c>
      <c r="F56" s="13"/>
      <c r="G56" s="13">
        <v>0</v>
      </c>
      <c r="H56" s="13">
        <v>0</v>
      </c>
      <c r="I56" s="13">
        <v>0</v>
      </c>
    </row>
    <row r="57" spans="1:9" ht="15" customHeight="1">
      <c r="A57" s="21" t="s">
        <v>397</v>
      </c>
      <c r="B57" s="30" t="s">
        <v>200</v>
      </c>
      <c r="C57" s="19">
        <f>SUM(C52:C56)</f>
        <v>0</v>
      </c>
      <c r="D57" s="19">
        <f>SUM(D52:D56)</f>
        <v>0</v>
      </c>
      <c r="E57" s="13">
        <v>0</v>
      </c>
      <c r="F57" s="13"/>
      <c r="G57" s="13">
        <v>0</v>
      </c>
      <c r="H57" s="19">
        <f>SUM(H52:H56)</f>
        <v>0</v>
      </c>
      <c r="I57" s="19">
        <f>SUM(I52:I56)</f>
        <v>0</v>
      </c>
    </row>
    <row r="58" spans="1:9" ht="15" customHeight="1">
      <c r="A58" s="23" t="s">
        <v>380</v>
      </c>
      <c r="B58" s="20" t="s">
        <v>230</v>
      </c>
      <c r="C58" s="13">
        <v>0</v>
      </c>
      <c r="D58" s="13">
        <v>0</v>
      </c>
      <c r="E58" s="13">
        <v>0</v>
      </c>
      <c r="F58" s="13"/>
      <c r="G58" s="13">
        <v>0</v>
      </c>
      <c r="H58" s="13">
        <v>0</v>
      </c>
      <c r="I58" s="13">
        <v>0</v>
      </c>
    </row>
    <row r="59" spans="1:9" ht="15" customHeight="1">
      <c r="A59" s="23" t="s">
        <v>381</v>
      </c>
      <c r="B59" s="20" t="s">
        <v>231</v>
      </c>
      <c r="C59" s="13">
        <v>0</v>
      </c>
      <c r="D59" s="13">
        <v>150000</v>
      </c>
      <c r="E59" s="13">
        <v>0</v>
      </c>
      <c r="F59" s="13"/>
      <c r="G59" s="13">
        <v>0</v>
      </c>
      <c r="H59" s="13">
        <v>0</v>
      </c>
      <c r="I59" s="13">
        <v>150000</v>
      </c>
    </row>
    <row r="60" spans="1:9" ht="15" customHeight="1">
      <c r="A60" s="23" t="s">
        <v>232</v>
      </c>
      <c r="B60" s="20" t="s">
        <v>233</v>
      </c>
      <c r="C60" s="13">
        <v>0</v>
      </c>
      <c r="D60" s="13">
        <v>0</v>
      </c>
      <c r="E60" s="13">
        <v>0</v>
      </c>
      <c r="F60" s="13"/>
      <c r="G60" s="13">
        <v>0</v>
      </c>
      <c r="H60" s="13">
        <v>0</v>
      </c>
      <c r="I60" s="13">
        <v>0</v>
      </c>
    </row>
    <row r="61" spans="1:9" ht="15" customHeight="1">
      <c r="A61" s="23" t="s">
        <v>382</v>
      </c>
      <c r="B61" s="20" t="s">
        <v>234</v>
      </c>
      <c r="C61" s="13">
        <v>0</v>
      </c>
      <c r="D61" s="13">
        <v>0</v>
      </c>
      <c r="E61" s="13">
        <v>0</v>
      </c>
      <c r="F61" s="13"/>
      <c r="G61" s="13">
        <v>0</v>
      </c>
      <c r="H61" s="13">
        <v>0</v>
      </c>
      <c r="I61" s="13">
        <v>0</v>
      </c>
    </row>
    <row r="62" spans="1:9" ht="15" customHeight="1">
      <c r="A62" s="23" t="s">
        <v>235</v>
      </c>
      <c r="B62" s="20" t="s">
        <v>236</v>
      </c>
      <c r="C62" s="13">
        <v>0</v>
      </c>
      <c r="D62" s="13">
        <v>0</v>
      </c>
      <c r="E62" s="13">
        <v>0</v>
      </c>
      <c r="F62" s="13"/>
      <c r="G62" s="13">
        <v>0</v>
      </c>
      <c r="H62" s="13">
        <v>0</v>
      </c>
      <c r="I62" s="13">
        <v>0</v>
      </c>
    </row>
    <row r="63" spans="1:9" ht="15" customHeight="1">
      <c r="A63" s="21" t="s">
        <v>402</v>
      </c>
      <c r="B63" s="30" t="s">
        <v>237</v>
      </c>
      <c r="C63" s="19">
        <f>SUM(C58:C62)</f>
        <v>0</v>
      </c>
      <c r="D63" s="19">
        <f>SUM(D58:D62)</f>
        <v>150000</v>
      </c>
      <c r="E63" s="13">
        <v>0</v>
      </c>
      <c r="F63" s="13"/>
      <c r="G63" s="13">
        <v>0</v>
      </c>
      <c r="H63" s="19">
        <f>SUM(H58:H62)</f>
        <v>0</v>
      </c>
      <c r="I63" s="19">
        <f>SUM(I58:I62)</f>
        <v>150000</v>
      </c>
    </row>
    <row r="64" spans="1:9" ht="15" customHeight="1">
      <c r="A64" s="23" t="s">
        <v>242</v>
      </c>
      <c r="B64" s="20" t="s">
        <v>243</v>
      </c>
      <c r="C64" s="13">
        <v>0</v>
      </c>
      <c r="D64" s="13">
        <v>0</v>
      </c>
      <c r="E64" s="13">
        <v>0</v>
      </c>
      <c r="F64" s="13"/>
      <c r="G64" s="13">
        <v>0</v>
      </c>
      <c r="H64" s="13">
        <v>0</v>
      </c>
      <c r="I64" s="13">
        <v>0</v>
      </c>
    </row>
    <row r="65" spans="1:9" ht="15" customHeight="1">
      <c r="A65" s="16" t="s">
        <v>385</v>
      </c>
      <c r="B65" s="20" t="s">
        <v>244</v>
      </c>
      <c r="C65" s="13">
        <v>0</v>
      </c>
      <c r="D65" s="13">
        <v>0</v>
      </c>
      <c r="E65" s="13">
        <v>0</v>
      </c>
      <c r="F65" s="13"/>
      <c r="G65" s="13">
        <v>0</v>
      </c>
      <c r="H65" s="13">
        <v>0</v>
      </c>
      <c r="I65" s="13">
        <v>0</v>
      </c>
    </row>
    <row r="66" spans="1:9" ht="15" customHeight="1">
      <c r="A66" s="23" t="s">
        <v>386</v>
      </c>
      <c r="B66" s="20" t="s">
        <v>245</v>
      </c>
      <c r="C66" s="13">
        <v>0</v>
      </c>
      <c r="D66" s="13">
        <v>0</v>
      </c>
      <c r="E66" s="13">
        <v>0</v>
      </c>
      <c r="F66" s="13"/>
      <c r="G66" s="13">
        <v>0</v>
      </c>
      <c r="H66" s="13">
        <v>0</v>
      </c>
      <c r="I66" s="13">
        <v>0</v>
      </c>
    </row>
    <row r="67" spans="1:9" ht="15" customHeight="1">
      <c r="A67" s="21" t="s">
        <v>405</v>
      </c>
      <c r="B67" s="30" t="s">
        <v>246</v>
      </c>
      <c r="C67" s="19">
        <f>SUM(C64:C66)</f>
        <v>0</v>
      </c>
      <c r="D67" s="19">
        <f>SUM(D64:D66)</f>
        <v>0</v>
      </c>
      <c r="E67" s="13">
        <v>0</v>
      </c>
      <c r="F67" s="13"/>
      <c r="G67" s="13">
        <v>0</v>
      </c>
      <c r="H67" s="19">
        <f>SUM(H64:H66)</f>
        <v>0</v>
      </c>
      <c r="I67" s="19">
        <f>SUM(I64:I66)</f>
        <v>0</v>
      </c>
    </row>
    <row r="68" spans="1:9" ht="15" customHeight="1">
      <c r="A68" s="28" t="s">
        <v>412</v>
      </c>
      <c r="B68" s="40"/>
      <c r="C68" s="13">
        <v>0</v>
      </c>
      <c r="D68" s="13">
        <v>0</v>
      </c>
      <c r="E68" s="13">
        <v>0</v>
      </c>
      <c r="F68" s="13"/>
      <c r="G68" s="13">
        <v>0</v>
      </c>
      <c r="H68" s="13">
        <v>0</v>
      </c>
      <c r="I68" s="13">
        <v>0</v>
      </c>
    </row>
    <row r="69" spans="1:9" ht="15.75">
      <c r="A69" s="41" t="s">
        <v>404</v>
      </c>
      <c r="B69" s="31" t="s">
        <v>247</v>
      </c>
      <c r="C69" s="19">
        <f>SUM(C21+C35+C46+C50+C57+C63+C67)</f>
        <v>50862698</v>
      </c>
      <c r="D69" s="19">
        <f>SUM(D21+D35+D46+D50+D57+D63+D67)</f>
        <v>54361332</v>
      </c>
      <c r="E69" s="13">
        <v>0</v>
      </c>
      <c r="F69" s="13"/>
      <c r="G69" s="13">
        <v>0</v>
      </c>
      <c r="H69" s="19">
        <f>SUM(H21+H35+H46+H50+H57+H63+H67)</f>
        <v>50862698</v>
      </c>
      <c r="I69" s="52">
        <f>SUM(I21+I35+I46+I50+I57+I63+I67)</f>
        <v>54361332</v>
      </c>
    </row>
    <row r="70" spans="1:9" ht="15.75">
      <c r="A70" s="42" t="s">
        <v>421</v>
      </c>
      <c r="B70" s="43"/>
      <c r="C70" s="13">
        <v>57188100</v>
      </c>
      <c r="D70" s="13">
        <v>60686734</v>
      </c>
      <c r="E70" s="13">
        <v>0</v>
      </c>
      <c r="F70" s="13"/>
      <c r="G70" s="13">
        <v>0</v>
      </c>
      <c r="H70" s="13">
        <v>57188100</v>
      </c>
      <c r="I70" s="13">
        <v>60686734</v>
      </c>
    </row>
    <row r="71" spans="1:9" ht="15.75">
      <c r="A71" s="42" t="s">
        <v>422</v>
      </c>
      <c r="B71" s="43"/>
      <c r="C71" s="13">
        <v>64096900</v>
      </c>
      <c r="D71" s="13">
        <v>64096900</v>
      </c>
      <c r="E71" s="13">
        <v>0</v>
      </c>
      <c r="F71" s="13"/>
      <c r="G71" s="13">
        <v>0</v>
      </c>
      <c r="H71" s="13">
        <v>64096900</v>
      </c>
      <c r="I71" s="13">
        <v>64096900</v>
      </c>
    </row>
    <row r="72" spans="1:9" ht="15.75">
      <c r="A72" s="33" t="s">
        <v>387</v>
      </c>
      <c r="B72" s="16" t="s">
        <v>248</v>
      </c>
      <c r="C72" s="13">
        <v>0</v>
      </c>
      <c r="D72" s="13">
        <v>0</v>
      </c>
      <c r="E72" s="13">
        <v>0</v>
      </c>
      <c r="F72" s="13"/>
      <c r="G72" s="13">
        <v>0</v>
      </c>
      <c r="H72" s="13">
        <v>0</v>
      </c>
      <c r="I72" s="13">
        <v>0</v>
      </c>
    </row>
    <row r="73" spans="1:9" ht="15.75">
      <c r="A73" s="23" t="s">
        <v>249</v>
      </c>
      <c r="B73" s="16" t="s">
        <v>250</v>
      </c>
      <c r="C73" s="13">
        <v>0</v>
      </c>
      <c r="D73" s="13">
        <v>0</v>
      </c>
      <c r="E73" s="13">
        <v>0</v>
      </c>
      <c r="F73" s="13"/>
      <c r="G73" s="13">
        <v>0</v>
      </c>
      <c r="H73" s="13">
        <v>0</v>
      </c>
      <c r="I73" s="13">
        <v>0</v>
      </c>
    </row>
    <row r="74" spans="1:9" ht="15.75">
      <c r="A74" s="33" t="s">
        <v>388</v>
      </c>
      <c r="B74" s="16" t="s">
        <v>251</v>
      </c>
      <c r="C74" s="13">
        <v>0</v>
      </c>
      <c r="D74" s="13">
        <v>0</v>
      </c>
      <c r="E74" s="13">
        <v>0</v>
      </c>
      <c r="F74" s="13"/>
      <c r="G74" s="13">
        <v>0</v>
      </c>
      <c r="H74" s="13">
        <v>0</v>
      </c>
      <c r="I74" s="13">
        <v>0</v>
      </c>
    </row>
    <row r="75" spans="1:9" ht="15.75">
      <c r="A75" s="25" t="s">
        <v>406</v>
      </c>
      <c r="B75" s="21" t="s">
        <v>252</v>
      </c>
      <c r="C75" s="19">
        <v>0</v>
      </c>
      <c r="D75" s="19">
        <v>0</v>
      </c>
      <c r="E75" s="13">
        <v>0</v>
      </c>
      <c r="F75" s="13"/>
      <c r="G75" s="13">
        <v>0</v>
      </c>
      <c r="H75" s="19">
        <v>0</v>
      </c>
      <c r="I75" s="19">
        <v>0</v>
      </c>
    </row>
    <row r="76" spans="1:9" ht="15.75">
      <c r="A76" s="23" t="s">
        <v>389</v>
      </c>
      <c r="B76" s="16" t="s">
        <v>253</v>
      </c>
      <c r="C76" s="13">
        <v>0</v>
      </c>
      <c r="D76" s="13">
        <v>0</v>
      </c>
      <c r="E76" s="13">
        <v>0</v>
      </c>
      <c r="F76" s="13"/>
      <c r="G76" s="13">
        <v>0</v>
      </c>
      <c r="H76" s="13">
        <v>0</v>
      </c>
      <c r="I76" s="13">
        <v>0</v>
      </c>
    </row>
    <row r="77" spans="1:9" ht="15.75">
      <c r="A77" s="33" t="s">
        <v>254</v>
      </c>
      <c r="B77" s="16" t="s">
        <v>255</v>
      </c>
      <c r="C77" s="13">
        <v>0</v>
      </c>
      <c r="D77" s="13">
        <v>0</v>
      </c>
      <c r="E77" s="13">
        <v>0</v>
      </c>
      <c r="F77" s="13"/>
      <c r="G77" s="13">
        <v>0</v>
      </c>
      <c r="H77" s="13">
        <v>0</v>
      </c>
      <c r="I77" s="13">
        <v>0</v>
      </c>
    </row>
    <row r="78" spans="1:9" ht="15.75">
      <c r="A78" s="23" t="s">
        <v>390</v>
      </c>
      <c r="B78" s="16" t="s">
        <v>256</v>
      </c>
      <c r="C78" s="13">
        <v>0</v>
      </c>
      <c r="D78" s="13">
        <v>0</v>
      </c>
      <c r="E78" s="13">
        <v>0</v>
      </c>
      <c r="F78" s="13"/>
      <c r="G78" s="13">
        <v>0</v>
      </c>
      <c r="H78" s="13">
        <v>0</v>
      </c>
      <c r="I78" s="13">
        <v>0</v>
      </c>
    </row>
    <row r="79" spans="1:9" ht="15.75">
      <c r="A79" s="33" t="s">
        <v>257</v>
      </c>
      <c r="B79" s="16" t="s">
        <v>258</v>
      </c>
      <c r="C79" s="13">
        <v>0</v>
      </c>
      <c r="D79" s="13">
        <v>0</v>
      </c>
      <c r="E79" s="13">
        <v>0</v>
      </c>
      <c r="F79" s="13"/>
      <c r="G79" s="13">
        <v>0</v>
      </c>
      <c r="H79" s="13">
        <v>0</v>
      </c>
      <c r="I79" s="13">
        <v>0</v>
      </c>
    </row>
    <row r="80" spans="1:9" ht="15.75">
      <c r="A80" s="34" t="s">
        <v>407</v>
      </c>
      <c r="B80" s="21" t="s">
        <v>259</v>
      </c>
      <c r="C80" s="19">
        <f>SUM(C76:C79)</f>
        <v>0</v>
      </c>
      <c r="D80" s="19">
        <f>SUM(D76:D79)</f>
        <v>0</v>
      </c>
      <c r="E80" s="13">
        <v>0</v>
      </c>
      <c r="F80" s="13"/>
      <c r="G80" s="13">
        <v>0</v>
      </c>
      <c r="H80" s="19">
        <f>SUM(H76:H79)</f>
        <v>0</v>
      </c>
      <c r="I80" s="19">
        <f>SUM(I76:I79)</f>
        <v>0</v>
      </c>
    </row>
    <row r="81" spans="1:9" ht="15.75">
      <c r="A81" s="16" t="s">
        <v>419</v>
      </c>
      <c r="B81" s="16" t="s">
        <v>260</v>
      </c>
      <c r="C81" s="13">
        <v>6325402</v>
      </c>
      <c r="D81" s="13">
        <v>6325402</v>
      </c>
      <c r="E81" s="13">
        <v>0</v>
      </c>
      <c r="F81" s="13"/>
      <c r="G81" s="13">
        <v>0</v>
      </c>
      <c r="H81" s="13">
        <v>6325402</v>
      </c>
      <c r="I81" s="13">
        <v>6325402</v>
      </c>
    </row>
    <row r="82" spans="1:9" ht="15.75">
      <c r="A82" s="16" t="s">
        <v>420</v>
      </c>
      <c r="B82" s="16" t="s">
        <v>260</v>
      </c>
      <c r="C82" s="13">
        <v>64096900</v>
      </c>
      <c r="D82" s="13">
        <v>64096900</v>
      </c>
      <c r="E82" s="13">
        <v>0</v>
      </c>
      <c r="F82" s="13"/>
      <c r="G82" s="13">
        <v>0</v>
      </c>
      <c r="H82" s="13">
        <v>64096900</v>
      </c>
      <c r="I82" s="13">
        <v>64096900</v>
      </c>
    </row>
    <row r="83" spans="1:9" ht="15.75">
      <c r="A83" s="16" t="s">
        <v>417</v>
      </c>
      <c r="B83" s="16" t="s">
        <v>261</v>
      </c>
      <c r="C83" s="13">
        <v>0</v>
      </c>
      <c r="D83" s="13">
        <v>0</v>
      </c>
      <c r="E83" s="13">
        <v>0</v>
      </c>
      <c r="F83" s="13"/>
      <c r="G83" s="13">
        <v>0</v>
      </c>
      <c r="H83" s="13">
        <v>0</v>
      </c>
      <c r="I83" s="13">
        <v>0</v>
      </c>
    </row>
    <row r="84" spans="1:9" ht="15.75">
      <c r="A84" s="16" t="s">
        <v>418</v>
      </c>
      <c r="B84" s="16" t="s">
        <v>261</v>
      </c>
      <c r="C84" s="13">
        <v>0</v>
      </c>
      <c r="D84" s="13">
        <v>0</v>
      </c>
      <c r="E84" s="13">
        <v>0</v>
      </c>
      <c r="F84" s="13"/>
      <c r="G84" s="13">
        <v>0</v>
      </c>
      <c r="H84" s="13">
        <v>0</v>
      </c>
      <c r="I84" s="13">
        <v>0</v>
      </c>
    </row>
    <row r="85" spans="1:9" ht="15.75">
      <c r="A85" s="21" t="s">
        <v>408</v>
      </c>
      <c r="B85" s="21" t="s">
        <v>262</v>
      </c>
      <c r="C85" s="19">
        <f>SUM(C81:C84)</f>
        <v>70422302</v>
      </c>
      <c r="D85" s="19">
        <f>SUM(D81:D84)</f>
        <v>70422302</v>
      </c>
      <c r="E85" s="13">
        <v>0</v>
      </c>
      <c r="F85" s="13"/>
      <c r="G85" s="13">
        <v>0</v>
      </c>
      <c r="H85" s="19">
        <f>SUM(H81:H84)</f>
        <v>70422302</v>
      </c>
      <c r="I85" s="19">
        <f>SUM(I81:I84)</f>
        <v>70422302</v>
      </c>
    </row>
    <row r="86" spans="1:9" ht="15.75">
      <c r="A86" s="33" t="s">
        <v>263</v>
      </c>
      <c r="B86" s="16" t="s">
        <v>264</v>
      </c>
      <c r="C86" s="13">
        <v>0</v>
      </c>
      <c r="D86" s="13">
        <v>0</v>
      </c>
      <c r="E86" s="13">
        <v>0</v>
      </c>
      <c r="F86" s="13"/>
      <c r="G86" s="13">
        <v>0</v>
      </c>
      <c r="H86" s="13">
        <v>0</v>
      </c>
      <c r="I86" s="13">
        <v>0</v>
      </c>
    </row>
    <row r="87" spans="1:9" ht="15.75">
      <c r="A87" s="33" t="s">
        <v>265</v>
      </c>
      <c r="B87" s="16" t="s">
        <v>266</v>
      </c>
      <c r="C87" s="13">
        <v>0</v>
      </c>
      <c r="D87" s="13">
        <v>0</v>
      </c>
      <c r="E87" s="13">
        <v>0</v>
      </c>
      <c r="F87" s="13"/>
      <c r="G87" s="13">
        <v>0</v>
      </c>
      <c r="H87" s="13">
        <v>0</v>
      </c>
      <c r="I87" s="13">
        <v>0</v>
      </c>
    </row>
    <row r="88" spans="1:9" ht="15.75">
      <c r="A88" s="33" t="s">
        <v>267</v>
      </c>
      <c r="B88" s="16" t="s">
        <v>268</v>
      </c>
      <c r="C88" s="13">
        <v>0</v>
      </c>
      <c r="D88" s="13">
        <v>0</v>
      </c>
      <c r="E88" s="13">
        <v>0</v>
      </c>
      <c r="F88" s="13"/>
      <c r="G88" s="13">
        <v>0</v>
      </c>
      <c r="H88" s="13">
        <v>0</v>
      </c>
      <c r="I88" s="13">
        <v>0</v>
      </c>
    </row>
    <row r="89" spans="1:9" ht="15.75">
      <c r="A89" s="33" t="s">
        <v>269</v>
      </c>
      <c r="B89" s="16" t="s">
        <v>270</v>
      </c>
      <c r="C89" s="13">
        <v>0</v>
      </c>
      <c r="D89" s="13">
        <v>0</v>
      </c>
      <c r="E89" s="13">
        <v>0</v>
      </c>
      <c r="F89" s="13"/>
      <c r="G89" s="13">
        <v>0</v>
      </c>
      <c r="H89" s="13">
        <v>0</v>
      </c>
      <c r="I89" s="13">
        <v>0</v>
      </c>
    </row>
    <row r="90" spans="1:9" ht="15.75">
      <c r="A90" s="23" t="s">
        <v>391</v>
      </c>
      <c r="B90" s="16" t="s">
        <v>271</v>
      </c>
      <c r="C90" s="13">
        <v>0</v>
      </c>
      <c r="D90" s="13">
        <v>0</v>
      </c>
      <c r="E90" s="13">
        <v>0</v>
      </c>
      <c r="F90" s="13"/>
      <c r="G90" s="13">
        <v>0</v>
      </c>
      <c r="H90" s="13">
        <v>0</v>
      </c>
      <c r="I90" s="13">
        <v>0</v>
      </c>
    </row>
    <row r="91" spans="1:9" ht="15.75">
      <c r="A91" s="25" t="s">
        <v>409</v>
      </c>
      <c r="B91" s="21" t="s">
        <v>272</v>
      </c>
      <c r="C91" s="13">
        <f>SUM(C86:C90)</f>
        <v>0</v>
      </c>
      <c r="D91" s="13">
        <f>SUM(D86:D90)</f>
        <v>0</v>
      </c>
      <c r="E91" s="13">
        <v>0</v>
      </c>
      <c r="F91" s="13"/>
      <c r="G91" s="13">
        <v>0</v>
      </c>
      <c r="H91" s="13">
        <f>SUM(H86:H90)</f>
        <v>0</v>
      </c>
      <c r="I91" s="13">
        <f>SUM(I86:I90)</f>
        <v>0</v>
      </c>
    </row>
    <row r="92" spans="1:9" ht="15.75">
      <c r="A92" s="23" t="s">
        <v>273</v>
      </c>
      <c r="B92" s="16" t="s">
        <v>274</v>
      </c>
      <c r="C92" s="13">
        <v>0</v>
      </c>
      <c r="D92" s="13">
        <v>0</v>
      </c>
      <c r="E92" s="13">
        <v>0</v>
      </c>
      <c r="F92" s="13"/>
      <c r="G92" s="13">
        <v>0</v>
      </c>
      <c r="H92" s="13">
        <v>0</v>
      </c>
      <c r="I92" s="13">
        <v>0</v>
      </c>
    </row>
    <row r="93" spans="1:9" ht="15.75">
      <c r="A93" s="23" t="s">
        <v>275</v>
      </c>
      <c r="B93" s="16" t="s">
        <v>276</v>
      </c>
      <c r="C93" s="13">
        <v>0</v>
      </c>
      <c r="D93" s="13">
        <v>0</v>
      </c>
      <c r="E93" s="13">
        <v>0</v>
      </c>
      <c r="F93" s="13"/>
      <c r="G93" s="13">
        <v>0</v>
      </c>
      <c r="H93" s="13">
        <v>0</v>
      </c>
      <c r="I93" s="13">
        <v>0</v>
      </c>
    </row>
    <row r="94" spans="1:9" ht="15.75">
      <c r="A94" s="33" t="s">
        <v>277</v>
      </c>
      <c r="B94" s="16" t="s">
        <v>278</v>
      </c>
      <c r="C94" s="13">
        <v>0</v>
      </c>
      <c r="D94" s="13">
        <v>0</v>
      </c>
      <c r="E94" s="13">
        <v>0</v>
      </c>
      <c r="F94" s="13"/>
      <c r="G94" s="13">
        <v>0</v>
      </c>
      <c r="H94" s="13">
        <v>0</v>
      </c>
      <c r="I94" s="13">
        <v>0</v>
      </c>
    </row>
    <row r="95" spans="1:9" ht="15.75">
      <c r="A95" s="33" t="s">
        <v>392</v>
      </c>
      <c r="B95" s="16" t="s">
        <v>279</v>
      </c>
      <c r="C95" s="13">
        <v>0</v>
      </c>
      <c r="D95" s="13">
        <v>0</v>
      </c>
      <c r="E95" s="13">
        <v>0</v>
      </c>
      <c r="F95" s="13"/>
      <c r="G95" s="13">
        <v>0</v>
      </c>
      <c r="H95" s="13">
        <v>0</v>
      </c>
      <c r="I95" s="13">
        <v>0</v>
      </c>
    </row>
    <row r="96" spans="1:9" ht="15.75">
      <c r="A96" s="34" t="s">
        <v>410</v>
      </c>
      <c r="B96" s="21" t="s">
        <v>280</v>
      </c>
      <c r="C96" s="13">
        <f>SUM(C92:C95)</f>
        <v>0</v>
      </c>
      <c r="D96" s="13">
        <f>SUM(D92:D95)</f>
        <v>0</v>
      </c>
      <c r="E96" s="13">
        <v>0</v>
      </c>
      <c r="F96" s="13"/>
      <c r="G96" s="13">
        <v>0</v>
      </c>
      <c r="H96" s="13">
        <f>SUM(H92:H95)</f>
        <v>0</v>
      </c>
      <c r="I96" s="13">
        <f>SUM(I92:I95)</f>
        <v>0</v>
      </c>
    </row>
    <row r="97" spans="1:9" ht="15.75">
      <c r="A97" s="25" t="s">
        <v>281</v>
      </c>
      <c r="B97" s="21" t="s">
        <v>282</v>
      </c>
      <c r="C97" s="13">
        <v>0</v>
      </c>
      <c r="D97" s="13">
        <v>0</v>
      </c>
      <c r="E97" s="13">
        <v>0</v>
      </c>
      <c r="F97" s="13"/>
      <c r="G97" s="13">
        <v>0</v>
      </c>
      <c r="H97" s="13">
        <v>0</v>
      </c>
      <c r="I97" s="13">
        <v>0</v>
      </c>
    </row>
    <row r="98" spans="1:9" ht="15.75">
      <c r="A98" s="35" t="s">
        <v>411</v>
      </c>
      <c r="B98" s="36" t="s">
        <v>283</v>
      </c>
      <c r="C98" s="19">
        <f>SUM(C75+C80+C85+C91+C96+C97)</f>
        <v>70422302</v>
      </c>
      <c r="D98" s="19">
        <f>SUM(D75+D80+D85+D91+D96+D97)</f>
        <v>70422302</v>
      </c>
      <c r="E98" s="13">
        <v>0</v>
      </c>
      <c r="F98" s="13"/>
      <c r="G98" s="13">
        <v>0</v>
      </c>
      <c r="H98" s="19">
        <f>SUM(H75+H80+H85+H91+H96+H97)</f>
        <v>70422302</v>
      </c>
      <c r="I98" s="19">
        <f>SUM(I75+I80+I85+I91+I96+I97)</f>
        <v>70422302</v>
      </c>
    </row>
    <row r="99" spans="1:9" ht="15.75">
      <c r="A99" s="37" t="s">
        <v>394</v>
      </c>
      <c r="B99" s="38"/>
      <c r="C99" s="19">
        <f>SUM(C69+C98)</f>
        <v>121285000</v>
      </c>
      <c r="D99" s="19">
        <f>SUM(D69+D98)</f>
        <v>124783634</v>
      </c>
      <c r="E99" s="13">
        <v>0</v>
      </c>
      <c r="F99" s="13"/>
      <c r="G99" s="13">
        <v>0</v>
      </c>
      <c r="H99" s="19">
        <f>SUM(H69+H98)</f>
        <v>121285000</v>
      </c>
      <c r="I99" s="19">
        <f>SUM(I69+I98)</f>
        <v>124783634</v>
      </c>
    </row>
    <row r="100" spans="1:9" ht="15.75">
      <c r="A100" s="8"/>
      <c r="B100" s="8"/>
      <c r="C100" s="8"/>
      <c r="D100" s="8"/>
      <c r="E100" s="8"/>
      <c r="F100" s="8"/>
      <c r="G100" s="8"/>
      <c r="H100" s="8"/>
      <c r="I100" s="8"/>
    </row>
  </sheetData>
  <mergeCells count="7">
    <mergeCell ref="A3:I3"/>
    <mergeCell ref="A4:I4"/>
    <mergeCell ref="C1:I1"/>
    <mergeCell ref="C7:D7"/>
    <mergeCell ref="E7:F7"/>
    <mergeCell ref="H7:I7"/>
    <mergeCell ref="C2:I2"/>
  </mergeCells>
  <phoneticPr fontId="10" type="noConversion"/>
  <printOptions headings="1"/>
  <pageMargins left="0.27559055118110237" right="0.51181102362204722" top="0.55118110236220474" bottom="0.23622047244094491" header="0.31496062992125984" footer="0.23622047244094491"/>
  <pageSetup paperSize="9" scale="5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26"/>
  <sheetViews>
    <sheetView topLeftCell="B1" zoomScaleNormal="100" workbookViewId="0">
      <selection activeCell="I34" sqref="I34"/>
    </sheetView>
  </sheetViews>
  <sheetFormatPr defaultRowHeight="15"/>
  <cols>
    <col min="1" max="1" width="83.42578125" customWidth="1"/>
    <col min="3" max="4" width="18.5703125" customWidth="1"/>
    <col min="5" max="6" width="17" customWidth="1"/>
    <col min="7" max="8" width="17.7109375" customWidth="1"/>
    <col min="9" max="9" width="17.140625" customWidth="1"/>
  </cols>
  <sheetData>
    <row r="1" spans="1:9" ht="21.75" customHeight="1">
      <c r="C1" s="85" t="s">
        <v>886</v>
      </c>
      <c r="D1" s="85"/>
      <c r="E1" s="85"/>
      <c r="F1" s="85"/>
      <c r="G1" s="85"/>
      <c r="H1" s="85"/>
      <c r="I1" s="85"/>
    </row>
    <row r="2" spans="1:9" ht="21.75" customHeight="1">
      <c r="C2" s="85" t="s">
        <v>880</v>
      </c>
      <c r="D2" s="85"/>
      <c r="E2" s="85"/>
      <c r="F2" s="85"/>
      <c r="G2" s="85"/>
      <c r="H2" s="85"/>
      <c r="I2" s="85"/>
    </row>
    <row r="3" spans="1:9" ht="21" customHeight="1">
      <c r="A3" s="81" t="s">
        <v>871</v>
      </c>
      <c r="B3" s="82"/>
      <c r="C3" s="82"/>
      <c r="D3" s="82"/>
      <c r="E3" s="82"/>
      <c r="F3" s="82"/>
      <c r="G3" s="82"/>
      <c r="H3" s="82"/>
      <c r="I3" s="83"/>
    </row>
    <row r="4" spans="1:9" ht="18.75" customHeight="1">
      <c r="A4" s="84" t="s">
        <v>874</v>
      </c>
      <c r="B4" s="82"/>
      <c r="C4" s="82"/>
      <c r="D4" s="82"/>
      <c r="E4" s="82"/>
      <c r="F4" s="82"/>
      <c r="G4" s="82"/>
      <c r="H4" s="82"/>
      <c r="I4" s="83"/>
    </row>
    <row r="5" spans="1:9" ht="18">
      <c r="A5" s="6"/>
    </row>
    <row r="6" spans="1:9">
      <c r="A6" s="1"/>
    </row>
    <row r="7" spans="1:9" ht="47.25">
      <c r="A7" s="9" t="s">
        <v>0</v>
      </c>
      <c r="B7" s="10" t="s">
        <v>1</v>
      </c>
      <c r="C7" s="78" t="s">
        <v>414</v>
      </c>
      <c r="D7" s="79"/>
      <c r="E7" s="78" t="s">
        <v>415</v>
      </c>
      <c r="F7" s="79"/>
      <c r="G7" s="11" t="s">
        <v>416</v>
      </c>
      <c r="H7" s="78" t="s">
        <v>425</v>
      </c>
      <c r="I7" s="80"/>
    </row>
    <row r="8" spans="1:9" ht="15.75">
      <c r="A8" s="9"/>
      <c r="B8" s="10"/>
      <c r="C8" s="11" t="s">
        <v>878</v>
      </c>
      <c r="D8" s="11" t="s">
        <v>883</v>
      </c>
      <c r="E8" s="11" t="s">
        <v>878</v>
      </c>
      <c r="F8" s="11" t="s">
        <v>883</v>
      </c>
      <c r="G8" s="11" t="s">
        <v>878</v>
      </c>
      <c r="H8" s="11" t="s">
        <v>878</v>
      </c>
      <c r="I8" s="11" t="s">
        <v>883</v>
      </c>
    </row>
    <row r="9" spans="1:9" ht="15.75">
      <c r="A9" s="12" t="s">
        <v>2</v>
      </c>
      <c r="B9" s="12" t="s">
        <v>3</v>
      </c>
      <c r="C9" s="13">
        <v>13263010</v>
      </c>
      <c r="D9" s="13">
        <v>13598260</v>
      </c>
      <c r="E9" s="13">
        <v>0</v>
      </c>
      <c r="F9" s="13"/>
      <c r="G9" s="13">
        <v>0</v>
      </c>
      <c r="H9" s="13">
        <v>13263010</v>
      </c>
      <c r="I9" s="13">
        <v>13598260</v>
      </c>
    </row>
    <row r="10" spans="1:9" ht="15.75">
      <c r="A10" s="12" t="s">
        <v>4</v>
      </c>
      <c r="B10" s="14" t="s">
        <v>5</v>
      </c>
      <c r="C10" s="13">
        <v>0</v>
      </c>
      <c r="D10" s="13">
        <v>0</v>
      </c>
      <c r="E10" s="13">
        <v>0</v>
      </c>
      <c r="F10" s="13"/>
      <c r="G10" s="13">
        <v>0</v>
      </c>
      <c r="H10" s="13">
        <v>0</v>
      </c>
      <c r="I10" s="13">
        <v>0</v>
      </c>
    </row>
    <row r="11" spans="1:9" ht="15.75">
      <c r="A11" s="12" t="s">
        <v>6</v>
      </c>
      <c r="B11" s="14" t="s">
        <v>7</v>
      </c>
      <c r="C11" s="13">
        <v>0</v>
      </c>
      <c r="D11" s="13">
        <v>0</v>
      </c>
      <c r="E11" s="13">
        <v>0</v>
      </c>
      <c r="F11" s="13"/>
      <c r="G11" s="13">
        <v>0</v>
      </c>
      <c r="H11" s="13">
        <v>0</v>
      </c>
      <c r="I11" s="13">
        <v>0</v>
      </c>
    </row>
    <row r="12" spans="1:9" ht="15.75">
      <c r="A12" s="15" t="s">
        <v>8</v>
      </c>
      <c r="B12" s="14" t="s">
        <v>9</v>
      </c>
      <c r="C12" s="13">
        <v>0</v>
      </c>
      <c r="D12" s="13">
        <v>0</v>
      </c>
      <c r="E12" s="13">
        <v>0</v>
      </c>
      <c r="F12" s="13"/>
      <c r="G12" s="13">
        <v>0</v>
      </c>
      <c r="H12" s="13">
        <v>0</v>
      </c>
      <c r="I12" s="13">
        <v>0</v>
      </c>
    </row>
    <row r="13" spans="1:9" ht="15.75">
      <c r="A13" s="15" t="s">
        <v>10</v>
      </c>
      <c r="B13" s="14" t="s">
        <v>11</v>
      </c>
      <c r="C13" s="13">
        <v>0</v>
      </c>
      <c r="D13" s="13">
        <v>0</v>
      </c>
      <c r="E13" s="13">
        <v>0</v>
      </c>
      <c r="F13" s="13"/>
      <c r="G13" s="13">
        <v>0</v>
      </c>
      <c r="H13" s="13">
        <v>0</v>
      </c>
      <c r="I13" s="13">
        <v>0</v>
      </c>
    </row>
    <row r="14" spans="1:9" ht="15.75">
      <c r="A14" s="15" t="s">
        <v>12</v>
      </c>
      <c r="B14" s="14" t="s">
        <v>13</v>
      </c>
      <c r="C14" s="13">
        <v>0</v>
      </c>
      <c r="D14" s="13">
        <v>0</v>
      </c>
      <c r="E14" s="13">
        <v>0</v>
      </c>
      <c r="F14" s="13"/>
      <c r="G14" s="13">
        <v>0</v>
      </c>
      <c r="H14" s="13">
        <v>0</v>
      </c>
      <c r="I14" s="13">
        <v>0</v>
      </c>
    </row>
    <row r="15" spans="1:9" ht="15.75">
      <c r="A15" s="15" t="s">
        <v>14</v>
      </c>
      <c r="B15" s="14" t="s">
        <v>15</v>
      </c>
      <c r="C15" s="13">
        <v>0</v>
      </c>
      <c r="D15" s="13">
        <v>0</v>
      </c>
      <c r="E15" s="13">
        <v>0</v>
      </c>
      <c r="F15" s="13"/>
      <c r="G15" s="13">
        <v>0</v>
      </c>
      <c r="H15" s="13">
        <v>0</v>
      </c>
      <c r="I15" s="13">
        <v>0</v>
      </c>
    </row>
    <row r="16" spans="1:9" ht="15.75">
      <c r="A16" s="15" t="s">
        <v>16</v>
      </c>
      <c r="B16" s="14" t="s">
        <v>17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13">
        <v>0</v>
      </c>
    </row>
    <row r="17" spans="1:9" ht="15.75">
      <c r="A17" s="16" t="s">
        <v>18</v>
      </c>
      <c r="B17" s="14" t="s">
        <v>19</v>
      </c>
      <c r="C17" s="13">
        <v>0</v>
      </c>
      <c r="D17" s="13">
        <v>0</v>
      </c>
      <c r="E17" s="13">
        <v>0</v>
      </c>
      <c r="F17" s="13"/>
      <c r="G17" s="13">
        <v>0</v>
      </c>
      <c r="H17" s="13">
        <v>0</v>
      </c>
      <c r="I17" s="13">
        <v>0</v>
      </c>
    </row>
    <row r="18" spans="1:9" ht="15.75">
      <c r="A18" s="16" t="s">
        <v>20</v>
      </c>
      <c r="B18" s="14" t="s">
        <v>21</v>
      </c>
      <c r="C18" s="13">
        <v>0</v>
      </c>
      <c r="D18" s="13">
        <v>0</v>
      </c>
      <c r="E18" s="13">
        <v>0</v>
      </c>
      <c r="F18" s="13"/>
      <c r="G18" s="13">
        <v>0</v>
      </c>
      <c r="H18" s="13">
        <v>0</v>
      </c>
      <c r="I18" s="13">
        <v>0</v>
      </c>
    </row>
    <row r="19" spans="1:9" ht="15.75">
      <c r="A19" s="16" t="s">
        <v>22</v>
      </c>
      <c r="B19" s="14" t="s">
        <v>23</v>
      </c>
      <c r="C19" s="13">
        <v>0</v>
      </c>
      <c r="D19" s="13">
        <v>0</v>
      </c>
      <c r="E19" s="13">
        <v>0</v>
      </c>
      <c r="F19" s="13"/>
      <c r="G19" s="13">
        <v>0</v>
      </c>
      <c r="H19" s="13">
        <v>0</v>
      </c>
      <c r="I19" s="13">
        <v>0</v>
      </c>
    </row>
    <row r="20" spans="1:9" ht="15.75">
      <c r="A20" s="16" t="s">
        <v>24</v>
      </c>
      <c r="B20" s="14" t="s">
        <v>25</v>
      </c>
      <c r="C20" s="13">
        <v>0</v>
      </c>
      <c r="D20" s="13">
        <v>0</v>
      </c>
      <c r="E20" s="13">
        <v>0</v>
      </c>
      <c r="F20" s="13"/>
      <c r="G20" s="13">
        <v>0</v>
      </c>
      <c r="H20" s="13">
        <v>0</v>
      </c>
      <c r="I20" s="13">
        <v>0</v>
      </c>
    </row>
    <row r="21" spans="1:9" ht="15.75">
      <c r="A21" s="16" t="s">
        <v>325</v>
      </c>
      <c r="B21" s="14" t="s">
        <v>26</v>
      </c>
      <c r="C21" s="13">
        <v>450000</v>
      </c>
      <c r="D21" s="13">
        <v>450000</v>
      </c>
      <c r="E21" s="13">
        <v>0</v>
      </c>
      <c r="F21" s="13"/>
      <c r="G21" s="13">
        <v>0</v>
      </c>
      <c r="H21" s="13">
        <v>450000</v>
      </c>
      <c r="I21" s="13">
        <v>450000</v>
      </c>
    </row>
    <row r="22" spans="1:9" ht="15.75">
      <c r="A22" s="17" t="s">
        <v>284</v>
      </c>
      <c r="B22" s="18" t="s">
        <v>27</v>
      </c>
      <c r="C22" s="19">
        <f>SUM(C9:C21)</f>
        <v>13713010</v>
      </c>
      <c r="D22" s="19">
        <f>SUM(D9:D21)</f>
        <v>14048260</v>
      </c>
      <c r="E22" s="13">
        <v>0</v>
      </c>
      <c r="F22" s="13"/>
      <c r="G22" s="13">
        <v>0</v>
      </c>
      <c r="H22" s="19">
        <f>SUM(H9:H21)</f>
        <v>13713010</v>
      </c>
      <c r="I22" s="19">
        <f>SUM(I9:I21)</f>
        <v>14048260</v>
      </c>
    </row>
    <row r="23" spans="1:9" ht="15.75">
      <c r="A23" s="16" t="s">
        <v>28</v>
      </c>
      <c r="B23" s="14" t="s">
        <v>29</v>
      </c>
      <c r="C23" s="13">
        <v>5975460</v>
      </c>
      <c r="D23" s="13">
        <v>5975460</v>
      </c>
      <c r="E23" s="13">
        <v>0</v>
      </c>
      <c r="F23" s="13"/>
      <c r="G23" s="13">
        <v>0</v>
      </c>
      <c r="H23" s="13">
        <v>5975460</v>
      </c>
      <c r="I23" s="13">
        <v>5975460</v>
      </c>
    </row>
    <row r="24" spans="1:9" ht="15.75">
      <c r="A24" s="16" t="s">
        <v>30</v>
      </c>
      <c r="B24" s="14" t="s">
        <v>31</v>
      </c>
      <c r="C24" s="13">
        <v>240000</v>
      </c>
      <c r="D24" s="13">
        <v>500750</v>
      </c>
      <c r="E24" s="13">
        <v>0</v>
      </c>
      <c r="F24" s="13"/>
      <c r="G24" s="13">
        <v>0</v>
      </c>
      <c r="H24" s="13">
        <v>240000</v>
      </c>
      <c r="I24" s="13">
        <v>500750</v>
      </c>
    </row>
    <row r="25" spans="1:9" ht="15.75">
      <c r="A25" s="20" t="s">
        <v>32</v>
      </c>
      <c r="B25" s="14" t="s">
        <v>33</v>
      </c>
      <c r="C25" s="13">
        <v>0</v>
      </c>
      <c r="D25" s="13">
        <v>0</v>
      </c>
      <c r="E25" s="13">
        <v>0</v>
      </c>
      <c r="F25" s="13"/>
      <c r="G25" s="13">
        <v>0</v>
      </c>
      <c r="H25" s="13">
        <v>0</v>
      </c>
      <c r="I25" s="13">
        <v>0</v>
      </c>
    </row>
    <row r="26" spans="1:9" ht="15.75">
      <c r="A26" s="21" t="s">
        <v>285</v>
      </c>
      <c r="B26" s="18" t="s">
        <v>34</v>
      </c>
      <c r="C26" s="19">
        <f>SUM(C23:C25)</f>
        <v>6215460</v>
      </c>
      <c r="D26" s="19">
        <f>SUM(D23:D25)</f>
        <v>6476210</v>
      </c>
      <c r="E26" s="13">
        <v>0</v>
      </c>
      <c r="F26" s="13"/>
      <c r="G26" s="13">
        <v>0</v>
      </c>
      <c r="H26" s="19">
        <f>SUM(H23:H25)</f>
        <v>6215460</v>
      </c>
      <c r="I26" s="19">
        <f>SUM(I23:I25)</f>
        <v>6476210</v>
      </c>
    </row>
    <row r="27" spans="1:9" ht="15.75">
      <c r="A27" s="17" t="s">
        <v>355</v>
      </c>
      <c r="B27" s="18" t="s">
        <v>35</v>
      </c>
      <c r="C27" s="19">
        <f>SUM(C26,C22)</f>
        <v>19928470</v>
      </c>
      <c r="D27" s="19">
        <f>SUM(D26,D22)</f>
        <v>20524470</v>
      </c>
      <c r="E27" s="13">
        <v>0</v>
      </c>
      <c r="F27" s="13"/>
      <c r="G27" s="13">
        <v>0</v>
      </c>
      <c r="H27" s="19">
        <f>SUM(H26,H22)</f>
        <v>19928470</v>
      </c>
      <c r="I27" s="19">
        <f>SUM(I26,I22)</f>
        <v>20524470</v>
      </c>
    </row>
    <row r="28" spans="1:9" ht="15.75">
      <c r="A28" s="21" t="s">
        <v>326</v>
      </c>
      <c r="B28" s="18" t="s">
        <v>36</v>
      </c>
      <c r="C28" s="19">
        <v>2737124</v>
      </c>
      <c r="D28" s="19">
        <v>2880109</v>
      </c>
      <c r="E28" s="13"/>
      <c r="F28" s="13"/>
      <c r="G28" s="13">
        <v>0</v>
      </c>
      <c r="H28" s="19">
        <v>2737124</v>
      </c>
      <c r="I28" s="19">
        <v>2880109</v>
      </c>
    </row>
    <row r="29" spans="1:9" ht="15.75">
      <c r="A29" s="16" t="s">
        <v>37</v>
      </c>
      <c r="B29" s="14" t="s">
        <v>38</v>
      </c>
      <c r="C29" s="13">
        <v>180000</v>
      </c>
      <c r="D29" s="13">
        <v>180000</v>
      </c>
      <c r="E29" s="13">
        <v>0</v>
      </c>
      <c r="F29" s="13"/>
      <c r="G29" s="13">
        <v>0</v>
      </c>
      <c r="H29" s="13">
        <v>180000</v>
      </c>
      <c r="I29" s="13">
        <v>180000</v>
      </c>
    </row>
    <row r="30" spans="1:9" ht="15.75">
      <c r="A30" s="16" t="s">
        <v>39</v>
      </c>
      <c r="B30" s="14" t="s">
        <v>40</v>
      </c>
      <c r="C30" s="13">
        <v>4940968</v>
      </c>
      <c r="D30" s="13">
        <v>5883842</v>
      </c>
      <c r="E30" s="13">
        <v>0</v>
      </c>
      <c r="F30" s="13"/>
      <c r="G30" s="13">
        <v>0</v>
      </c>
      <c r="H30" s="13">
        <v>4940968</v>
      </c>
      <c r="I30" s="13">
        <v>5883842</v>
      </c>
    </row>
    <row r="31" spans="1:9" ht="15.75">
      <c r="A31" s="16" t="s">
        <v>41</v>
      </c>
      <c r="B31" s="14" t="s">
        <v>42</v>
      </c>
      <c r="C31" s="13">
        <v>0</v>
      </c>
      <c r="D31" s="13">
        <v>0</v>
      </c>
      <c r="E31" s="13">
        <v>0</v>
      </c>
      <c r="F31" s="13"/>
      <c r="G31" s="13">
        <v>0</v>
      </c>
      <c r="H31" s="13">
        <v>0</v>
      </c>
      <c r="I31" s="13">
        <v>0</v>
      </c>
    </row>
    <row r="32" spans="1:9" ht="15.75">
      <c r="A32" s="21" t="s">
        <v>286</v>
      </c>
      <c r="B32" s="18" t="s">
        <v>43</v>
      </c>
      <c r="C32" s="19">
        <f>SUM(C29:C31)</f>
        <v>5120968</v>
      </c>
      <c r="D32" s="19">
        <f>SUM(D29:D31)</f>
        <v>6063842</v>
      </c>
      <c r="E32" s="13">
        <v>0</v>
      </c>
      <c r="F32" s="13"/>
      <c r="G32" s="13">
        <v>0</v>
      </c>
      <c r="H32" s="19">
        <f>SUM(H29:H31)</f>
        <v>5120968</v>
      </c>
      <c r="I32" s="19">
        <f>SUM(I29:I31)</f>
        <v>6063842</v>
      </c>
    </row>
    <row r="33" spans="1:9" ht="15.75">
      <c r="A33" s="16" t="s">
        <v>44</v>
      </c>
      <c r="B33" s="14" t="s">
        <v>45</v>
      </c>
      <c r="C33" s="13">
        <v>230000</v>
      </c>
      <c r="D33" s="13">
        <v>361200</v>
      </c>
      <c r="E33" s="13">
        <v>0</v>
      </c>
      <c r="F33" s="13"/>
      <c r="G33" s="13">
        <v>0</v>
      </c>
      <c r="H33" s="13">
        <v>230000</v>
      </c>
      <c r="I33" s="13">
        <v>361200</v>
      </c>
    </row>
    <row r="34" spans="1:9" ht="15.75">
      <c r="A34" s="16" t="s">
        <v>46</v>
      </c>
      <c r="B34" s="14" t="s">
        <v>47</v>
      </c>
      <c r="C34" s="13">
        <v>340000</v>
      </c>
      <c r="D34" s="13">
        <v>240000</v>
      </c>
      <c r="E34" s="13">
        <v>0</v>
      </c>
      <c r="F34" s="13"/>
      <c r="G34" s="13">
        <v>0</v>
      </c>
      <c r="H34" s="13">
        <v>340000</v>
      </c>
      <c r="I34" s="13">
        <v>240000</v>
      </c>
    </row>
    <row r="35" spans="1:9" ht="15" customHeight="1">
      <c r="A35" s="21" t="s">
        <v>356</v>
      </c>
      <c r="B35" s="18" t="s">
        <v>48</v>
      </c>
      <c r="C35" s="19">
        <f>SUM(C33:C34)</f>
        <v>570000</v>
      </c>
      <c r="D35" s="19">
        <f>SUM(D33:D34)</f>
        <v>601200</v>
      </c>
      <c r="E35" s="13">
        <v>0</v>
      </c>
      <c r="F35" s="13"/>
      <c r="G35" s="13">
        <v>0</v>
      </c>
      <c r="H35" s="19">
        <f>SUM(H33:H34)</f>
        <v>570000</v>
      </c>
      <c r="I35" s="19">
        <f>SUM(I33:I34)</f>
        <v>601200</v>
      </c>
    </row>
    <row r="36" spans="1:9" ht="15.75">
      <c r="A36" s="16" t="s">
        <v>49</v>
      </c>
      <c r="B36" s="14" t="s">
        <v>50</v>
      </c>
      <c r="C36" s="13">
        <v>3245669</v>
      </c>
      <c r="D36" s="13">
        <v>3366521</v>
      </c>
      <c r="E36" s="13">
        <v>0</v>
      </c>
      <c r="F36" s="13"/>
      <c r="G36" s="13">
        <v>0</v>
      </c>
      <c r="H36" s="13">
        <v>3245669</v>
      </c>
      <c r="I36" s="13">
        <v>3366521</v>
      </c>
    </row>
    <row r="37" spans="1:9" ht="15.75">
      <c r="A37" s="16" t="s">
        <v>51</v>
      </c>
      <c r="B37" s="14" t="s">
        <v>52</v>
      </c>
      <c r="C37" s="13">
        <v>384961</v>
      </c>
      <c r="D37" s="13">
        <v>571254</v>
      </c>
      <c r="E37" s="13">
        <v>0</v>
      </c>
      <c r="F37" s="13"/>
      <c r="G37" s="13">
        <v>0</v>
      </c>
      <c r="H37" s="13">
        <v>384961</v>
      </c>
      <c r="I37" s="13">
        <v>571254</v>
      </c>
    </row>
    <row r="38" spans="1:9" ht="15.75">
      <c r="A38" s="16" t="s">
        <v>327</v>
      </c>
      <c r="B38" s="14" t="s">
        <v>53</v>
      </c>
      <c r="C38" s="13">
        <v>60000</v>
      </c>
      <c r="D38" s="13">
        <v>60000</v>
      </c>
      <c r="E38" s="13">
        <v>0</v>
      </c>
      <c r="F38" s="13"/>
      <c r="G38" s="13">
        <v>0</v>
      </c>
      <c r="H38" s="13">
        <v>60000</v>
      </c>
      <c r="I38" s="13">
        <v>60000</v>
      </c>
    </row>
    <row r="39" spans="1:9" ht="15.75">
      <c r="A39" s="16" t="s">
        <v>54</v>
      </c>
      <c r="B39" s="14" t="s">
        <v>55</v>
      </c>
      <c r="C39" s="13">
        <v>900000</v>
      </c>
      <c r="D39" s="13">
        <v>779148</v>
      </c>
      <c r="E39" s="13">
        <v>0</v>
      </c>
      <c r="F39" s="13"/>
      <c r="G39" s="13">
        <v>0</v>
      </c>
      <c r="H39" s="13">
        <v>900000</v>
      </c>
      <c r="I39" s="13">
        <v>779148</v>
      </c>
    </row>
    <row r="40" spans="1:9" ht="15.75">
      <c r="A40" s="22" t="s">
        <v>328</v>
      </c>
      <c r="B40" s="14" t="s">
        <v>56</v>
      </c>
      <c r="C40" s="13">
        <v>0</v>
      </c>
      <c r="D40" s="13"/>
      <c r="E40" s="13">
        <v>0</v>
      </c>
      <c r="F40" s="13"/>
      <c r="G40" s="13">
        <v>0</v>
      </c>
      <c r="H40" s="13">
        <v>0</v>
      </c>
      <c r="I40" s="13"/>
    </row>
    <row r="41" spans="1:9" ht="15.75">
      <c r="A41" s="20" t="s">
        <v>57</v>
      </c>
      <c r="B41" s="14" t="s">
        <v>58</v>
      </c>
      <c r="C41" s="13">
        <v>0</v>
      </c>
      <c r="D41" s="13">
        <v>0</v>
      </c>
      <c r="E41" s="13">
        <v>0</v>
      </c>
      <c r="F41" s="13"/>
      <c r="G41" s="13">
        <v>0</v>
      </c>
      <c r="H41" s="13">
        <v>0</v>
      </c>
      <c r="I41" s="13">
        <v>0</v>
      </c>
    </row>
    <row r="42" spans="1:9" ht="15.75">
      <c r="A42" s="16" t="s">
        <v>329</v>
      </c>
      <c r="B42" s="14" t="s">
        <v>59</v>
      </c>
      <c r="C42" s="13">
        <v>6460000</v>
      </c>
      <c r="D42" s="13">
        <v>7551202</v>
      </c>
      <c r="E42" s="13">
        <v>0</v>
      </c>
      <c r="F42" s="13"/>
      <c r="G42" s="13">
        <v>0</v>
      </c>
      <c r="H42" s="13">
        <v>6460000</v>
      </c>
      <c r="I42" s="13">
        <v>7551202</v>
      </c>
    </row>
    <row r="43" spans="1:9" ht="15.75">
      <c r="A43" s="21" t="s">
        <v>287</v>
      </c>
      <c r="B43" s="18" t="s">
        <v>60</v>
      </c>
      <c r="C43" s="19">
        <f>SUM(C36:C42)</f>
        <v>11050630</v>
      </c>
      <c r="D43" s="19">
        <f>SUM(D36:D42)</f>
        <v>12328125</v>
      </c>
      <c r="E43" s="13">
        <v>0</v>
      </c>
      <c r="F43" s="13"/>
      <c r="G43" s="13">
        <v>0</v>
      </c>
      <c r="H43" s="19">
        <f>SUM(H36:H42)</f>
        <v>11050630</v>
      </c>
      <c r="I43" s="19">
        <f>SUM(I36:I42)</f>
        <v>12328125</v>
      </c>
    </row>
    <row r="44" spans="1:9" ht="15.75">
      <c r="A44" s="16" t="s">
        <v>61</v>
      </c>
      <c r="B44" s="14" t="s">
        <v>62</v>
      </c>
      <c r="C44" s="13">
        <v>0</v>
      </c>
      <c r="D44" s="13">
        <v>0</v>
      </c>
      <c r="E44" s="13">
        <v>0</v>
      </c>
      <c r="F44" s="13"/>
      <c r="G44" s="13">
        <v>0</v>
      </c>
      <c r="H44" s="13">
        <v>0</v>
      </c>
      <c r="I44" s="13">
        <v>0</v>
      </c>
    </row>
    <row r="45" spans="1:9" ht="15.75">
      <c r="A45" s="16" t="s">
        <v>63</v>
      </c>
      <c r="B45" s="14" t="s">
        <v>64</v>
      </c>
      <c r="C45" s="13">
        <v>0</v>
      </c>
      <c r="D45" s="13">
        <v>0</v>
      </c>
      <c r="E45" s="13">
        <v>0</v>
      </c>
      <c r="F45" s="13"/>
      <c r="G45" s="13">
        <v>0</v>
      </c>
      <c r="H45" s="13">
        <v>0</v>
      </c>
      <c r="I45" s="13">
        <v>0</v>
      </c>
    </row>
    <row r="46" spans="1:9" ht="15.75">
      <c r="A46" s="21" t="s">
        <v>288</v>
      </c>
      <c r="B46" s="18" t="s">
        <v>65</v>
      </c>
      <c r="C46" s="19">
        <f>SUM(C44:C45)</f>
        <v>0</v>
      </c>
      <c r="D46" s="19">
        <f>SUM(D44:D45)</f>
        <v>0</v>
      </c>
      <c r="E46" s="13">
        <v>0</v>
      </c>
      <c r="F46" s="13"/>
      <c r="G46" s="13">
        <v>0</v>
      </c>
      <c r="H46" s="19">
        <f>SUM(H44:H45)</f>
        <v>0</v>
      </c>
      <c r="I46" s="19">
        <f>SUM(I44:I45)</f>
        <v>0</v>
      </c>
    </row>
    <row r="47" spans="1:9" ht="15.75">
      <c r="A47" s="16" t="s">
        <v>66</v>
      </c>
      <c r="B47" s="14" t="s">
        <v>67</v>
      </c>
      <c r="C47" s="13">
        <v>3704381</v>
      </c>
      <c r="D47" s="13">
        <v>3999251</v>
      </c>
      <c r="E47" s="13">
        <v>0</v>
      </c>
      <c r="F47" s="13"/>
      <c r="G47" s="13">
        <v>0</v>
      </c>
      <c r="H47" s="13">
        <v>3704381</v>
      </c>
      <c r="I47" s="13">
        <v>3999251</v>
      </c>
    </row>
    <row r="48" spans="1:9" ht="15.75">
      <c r="A48" s="16" t="s">
        <v>68</v>
      </c>
      <c r="B48" s="14" t="s">
        <v>69</v>
      </c>
      <c r="C48" s="13">
        <v>0</v>
      </c>
      <c r="D48" s="13">
        <v>0</v>
      </c>
      <c r="E48" s="13">
        <v>0</v>
      </c>
      <c r="F48" s="13"/>
      <c r="G48" s="13">
        <v>0</v>
      </c>
      <c r="H48" s="13">
        <v>0</v>
      </c>
      <c r="I48" s="13">
        <v>0</v>
      </c>
    </row>
    <row r="49" spans="1:9" ht="15.75">
      <c r="A49" s="16" t="s">
        <v>330</v>
      </c>
      <c r="B49" s="14" t="s">
        <v>70</v>
      </c>
      <c r="C49" s="13">
        <v>0</v>
      </c>
      <c r="D49" s="13">
        <v>0</v>
      </c>
      <c r="E49" s="13">
        <v>0</v>
      </c>
      <c r="F49" s="13"/>
      <c r="G49" s="13">
        <v>0</v>
      </c>
      <c r="H49" s="13">
        <v>0</v>
      </c>
      <c r="I49" s="13">
        <v>0</v>
      </c>
    </row>
    <row r="50" spans="1:9" ht="15.75">
      <c r="A50" s="16" t="s">
        <v>331</v>
      </c>
      <c r="B50" s="14" t="s">
        <v>71</v>
      </c>
      <c r="C50" s="13">
        <v>0</v>
      </c>
      <c r="D50" s="13">
        <v>0</v>
      </c>
      <c r="E50" s="13">
        <v>0</v>
      </c>
      <c r="F50" s="13"/>
      <c r="G50" s="13">
        <v>0</v>
      </c>
      <c r="H50" s="13">
        <v>0</v>
      </c>
      <c r="I50" s="13">
        <v>0</v>
      </c>
    </row>
    <row r="51" spans="1:9" ht="15.75">
      <c r="A51" s="16" t="s">
        <v>72</v>
      </c>
      <c r="B51" s="14" t="s">
        <v>73</v>
      </c>
      <c r="C51" s="13">
        <v>100000</v>
      </c>
      <c r="D51" s="13">
        <v>100000</v>
      </c>
      <c r="E51" s="13">
        <v>0</v>
      </c>
      <c r="F51" s="13"/>
      <c r="G51" s="13">
        <v>0</v>
      </c>
      <c r="H51" s="13">
        <v>100000</v>
      </c>
      <c r="I51" s="13">
        <v>100000</v>
      </c>
    </row>
    <row r="52" spans="1:9" ht="15.75">
      <c r="A52" s="21" t="s">
        <v>289</v>
      </c>
      <c r="B52" s="18" t="s">
        <v>74</v>
      </c>
      <c r="C52" s="19">
        <f>SUM(C47:C51)</f>
        <v>3804381</v>
      </c>
      <c r="D52" s="19">
        <f>SUM(D47:D51)</f>
        <v>4099251</v>
      </c>
      <c r="E52" s="13">
        <v>0</v>
      </c>
      <c r="F52" s="13"/>
      <c r="G52" s="13">
        <v>0</v>
      </c>
      <c r="H52" s="19">
        <f>SUM(H47:H51)</f>
        <v>3804381</v>
      </c>
      <c r="I52" s="19">
        <f>SUM(I47:I51)</f>
        <v>4099251</v>
      </c>
    </row>
    <row r="53" spans="1:9" ht="15.75">
      <c r="A53" s="21" t="s">
        <v>290</v>
      </c>
      <c r="B53" s="18" t="s">
        <v>75</v>
      </c>
      <c r="C53" s="19">
        <f>SUM(C32+C35+C43+C52)</f>
        <v>20545979</v>
      </c>
      <c r="D53" s="19">
        <f>SUM(D32+D35+D43+D52)</f>
        <v>23092418</v>
      </c>
      <c r="E53" s="13">
        <v>0</v>
      </c>
      <c r="F53" s="13"/>
      <c r="G53" s="13">
        <v>0</v>
      </c>
      <c r="H53" s="19">
        <f>SUM(H32+H35+H43+H52)</f>
        <v>20545979</v>
      </c>
      <c r="I53" s="19">
        <f>SUM(I32+I35+I43+I52)</f>
        <v>23092418</v>
      </c>
    </row>
    <row r="54" spans="1:9" ht="15.75">
      <c r="A54" s="23" t="s">
        <v>76</v>
      </c>
      <c r="B54" s="14" t="s">
        <v>77</v>
      </c>
      <c r="C54" s="13">
        <v>0</v>
      </c>
      <c r="D54" s="13">
        <v>0</v>
      </c>
      <c r="E54" s="13">
        <v>0</v>
      </c>
      <c r="F54" s="13"/>
      <c r="G54" s="13">
        <v>0</v>
      </c>
      <c r="H54" s="13">
        <v>0</v>
      </c>
      <c r="I54" s="13">
        <v>0</v>
      </c>
    </row>
    <row r="55" spans="1:9" ht="15.75">
      <c r="A55" s="23" t="s">
        <v>291</v>
      </c>
      <c r="B55" s="14" t="s">
        <v>78</v>
      </c>
      <c r="C55" s="13">
        <v>0</v>
      </c>
      <c r="D55" s="13">
        <v>211500</v>
      </c>
      <c r="E55" s="13">
        <v>0</v>
      </c>
      <c r="F55" s="13"/>
      <c r="G55" s="13">
        <v>0</v>
      </c>
      <c r="H55" s="13">
        <v>0</v>
      </c>
      <c r="I55" s="13">
        <v>211500</v>
      </c>
    </row>
    <row r="56" spans="1:9" ht="15.75">
      <c r="A56" s="24" t="s">
        <v>332</v>
      </c>
      <c r="B56" s="14" t="s">
        <v>79</v>
      </c>
      <c r="C56" s="13">
        <v>0</v>
      </c>
      <c r="D56" s="13">
        <v>0</v>
      </c>
      <c r="E56" s="13">
        <v>0</v>
      </c>
      <c r="F56" s="13"/>
      <c r="G56" s="13">
        <v>0</v>
      </c>
      <c r="H56" s="13">
        <v>0</v>
      </c>
      <c r="I56" s="13">
        <v>0</v>
      </c>
    </row>
    <row r="57" spans="1:9" ht="15.75">
      <c r="A57" s="24" t="s">
        <v>333</v>
      </c>
      <c r="B57" s="14" t="s">
        <v>80</v>
      </c>
      <c r="C57" s="13">
        <v>0</v>
      </c>
      <c r="D57" s="13">
        <v>0</v>
      </c>
      <c r="E57" s="13">
        <v>0</v>
      </c>
      <c r="F57" s="13"/>
      <c r="G57" s="13">
        <v>0</v>
      </c>
      <c r="H57" s="13">
        <v>0</v>
      </c>
      <c r="I57" s="13">
        <v>0</v>
      </c>
    </row>
    <row r="58" spans="1:9" ht="15.75">
      <c r="A58" s="24" t="s">
        <v>334</v>
      </c>
      <c r="B58" s="14" t="s">
        <v>81</v>
      </c>
      <c r="C58" s="13">
        <v>0</v>
      </c>
      <c r="D58" s="13">
        <v>0</v>
      </c>
      <c r="E58" s="13">
        <v>0</v>
      </c>
      <c r="F58" s="13"/>
      <c r="G58" s="13">
        <v>0</v>
      </c>
      <c r="H58" s="13">
        <v>0</v>
      </c>
      <c r="I58" s="13">
        <v>0</v>
      </c>
    </row>
    <row r="59" spans="1:9" ht="15.75">
      <c r="A59" s="23" t="s">
        <v>335</v>
      </c>
      <c r="B59" s="14" t="s">
        <v>82</v>
      </c>
      <c r="C59" s="13">
        <v>0</v>
      </c>
      <c r="D59" s="13">
        <v>0</v>
      </c>
      <c r="E59" s="13">
        <v>0</v>
      </c>
      <c r="F59" s="13"/>
      <c r="G59" s="13">
        <v>0</v>
      </c>
      <c r="H59" s="13">
        <v>0</v>
      </c>
      <c r="I59" s="13">
        <v>0</v>
      </c>
    </row>
    <row r="60" spans="1:9" ht="15.75">
      <c r="A60" s="23" t="s">
        <v>336</v>
      </c>
      <c r="B60" s="14" t="s">
        <v>83</v>
      </c>
      <c r="C60" s="13">
        <v>0</v>
      </c>
      <c r="D60" s="13">
        <v>0</v>
      </c>
      <c r="E60" s="13">
        <v>0</v>
      </c>
      <c r="F60" s="13"/>
      <c r="G60" s="13">
        <v>0</v>
      </c>
      <c r="H60" s="13">
        <v>0</v>
      </c>
      <c r="I60" s="13">
        <v>0</v>
      </c>
    </row>
    <row r="61" spans="1:9" ht="15.75">
      <c r="A61" s="23" t="s">
        <v>337</v>
      </c>
      <c r="B61" s="14" t="s">
        <v>84</v>
      </c>
      <c r="C61" s="13">
        <v>1500000</v>
      </c>
      <c r="D61" s="13">
        <v>1500000</v>
      </c>
      <c r="E61" s="13">
        <v>0</v>
      </c>
      <c r="F61" s="13"/>
      <c r="G61" s="13">
        <v>0</v>
      </c>
      <c r="H61" s="13">
        <v>1500000</v>
      </c>
      <c r="I61" s="13">
        <v>1500000</v>
      </c>
    </row>
    <row r="62" spans="1:9" ht="15.75">
      <c r="A62" s="25" t="s">
        <v>312</v>
      </c>
      <c r="B62" s="18" t="s">
        <v>85</v>
      </c>
      <c r="C62" s="19">
        <f>SUM(C54:C61)</f>
        <v>1500000</v>
      </c>
      <c r="D62" s="19">
        <f>SUM(D54:D61)</f>
        <v>1711500</v>
      </c>
      <c r="E62" s="13">
        <v>0</v>
      </c>
      <c r="F62" s="13"/>
      <c r="G62" s="13">
        <v>0</v>
      </c>
      <c r="H62" s="19">
        <f>SUM(H54:H61)</f>
        <v>1500000</v>
      </c>
      <c r="I62" s="19">
        <f>SUM(I54:I61)</f>
        <v>1711500</v>
      </c>
    </row>
    <row r="63" spans="1:9" ht="15.75">
      <c r="A63" s="26" t="s">
        <v>338</v>
      </c>
      <c r="B63" s="14" t="s">
        <v>86</v>
      </c>
      <c r="C63" s="13">
        <v>0</v>
      </c>
      <c r="D63" s="13">
        <v>0</v>
      </c>
      <c r="E63" s="13">
        <v>0</v>
      </c>
      <c r="F63" s="13"/>
      <c r="G63" s="13">
        <v>0</v>
      </c>
      <c r="H63" s="13">
        <v>0</v>
      </c>
      <c r="I63" s="13">
        <v>0</v>
      </c>
    </row>
    <row r="64" spans="1:9" ht="15.75">
      <c r="A64" s="26" t="s">
        <v>87</v>
      </c>
      <c r="B64" s="14" t="s">
        <v>88</v>
      </c>
      <c r="C64" s="13">
        <v>0</v>
      </c>
      <c r="D64" s="13">
        <v>1710</v>
      </c>
      <c r="E64" s="13">
        <v>0</v>
      </c>
      <c r="F64" s="13"/>
      <c r="G64" s="13">
        <v>0</v>
      </c>
      <c r="H64" s="13">
        <v>0</v>
      </c>
      <c r="I64" s="13">
        <v>1710</v>
      </c>
    </row>
    <row r="65" spans="1:9" ht="15.75">
      <c r="A65" s="26" t="s">
        <v>89</v>
      </c>
      <c r="B65" s="14" t="s">
        <v>90</v>
      </c>
      <c r="C65" s="13">
        <v>0</v>
      </c>
      <c r="D65" s="13">
        <v>0</v>
      </c>
      <c r="E65" s="13">
        <v>0</v>
      </c>
      <c r="F65" s="13"/>
      <c r="G65" s="13">
        <v>0</v>
      </c>
      <c r="H65" s="13">
        <v>0</v>
      </c>
      <c r="I65" s="13">
        <v>0</v>
      </c>
    </row>
    <row r="66" spans="1:9" ht="15.75">
      <c r="A66" s="26" t="s">
        <v>313</v>
      </c>
      <c r="B66" s="14" t="s">
        <v>91</v>
      </c>
      <c r="C66" s="13">
        <v>0</v>
      </c>
      <c r="D66" s="13">
        <v>0</v>
      </c>
      <c r="E66" s="13">
        <v>0</v>
      </c>
      <c r="F66" s="13"/>
      <c r="G66" s="13">
        <v>0</v>
      </c>
      <c r="H66" s="13">
        <v>0</v>
      </c>
      <c r="I66" s="13">
        <v>0</v>
      </c>
    </row>
    <row r="67" spans="1:9" ht="15.75">
      <c r="A67" s="26" t="s">
        <v>339</v>
      </c>
      <c r="B67" s="14" t="s">
        <v>92</v>
      </c>
      <c r="C67" s="13">
        <v>0</v>
      </c>
      <c r="D67" s="13">
        <v>0</v>
      </c>
      <c r="E67" s="13">
        <v>0</v>
      </c>
      <c r="F67" s="13"/>
      <c r="G67" s="13">
        <v>0</v>
      </c>
      <c r="H67" s="13">
        <v>0</v>
      </c>
      <c r="I67" s="13">
        <v>0</v>
      </c>
    </row>
    <row r="68" spans="1:9" ht="15.75">
      <c r="A68" s="26" t="s">
        <v>314</v>
      </c>
      <c r="B68" s="14" t="s">
        <v>93</v>
      </c>
      <c r="C68" s="13">
        <v>10943769</v>
      </c>
      <c r="D68" s="13">
        <v>10943769</v>
      </c>
      <c r="E68" s="13">
        <v>0</v>
      </c>
      <c r="F68" s="13"/>
      <c r="G68" s="13">
        <v>0</v>
      </c>
      <c r="H68" s="13">
        <v>10943769</v>
      </c>
      <c r="I68" s="13">
        <v>10943769</v>
      </c>
    </row>
    <row r="69" spans="1:9" ht="15.75">
      <c r="A69" s="26" t="s">
        <v>340</v>
      </c>
      <c r="B69" s="14" t="s">
        <v>94</v>
      </c>
      <c r="C69" s="13">
        <v>0</v>
      </c>
      <c r="D69" s="13">
        <v>0</v>
      </c>
      <c r="E69" s="13">
        <v>0</v>
      </c>
      <c r="F69" s="13"/>
      <c r="G69" s="13">
        <v>0</v>
      </c>
      <c r="H69" s="13">
        <v>0</v>
      </c>
      <c r="I69" s="13">
        <v>0</v>
      </c>
    </row>
    <row r="70" spans="1:9" ht="15.75">
      <c r="A70" s="26" t="s">
        <v>341</v>
      </c>
      <c r="B70" s="14" t="s">
        <v>95</v>
      </c>
      <c r="C70" s="13">
        <v>0</v>
      </c>
      <c r="D70" s="13">
        <v>0</v>
      </c>
      <c r="E70" s="13">
        <v>0</v>
      </c>
      <c r="F70" s="13"/>
      <c r="G70" s="13">
        <v>0</v>
      </c>
      <c r="H70" s="13">
        <v>0</v>
      </c>
      <c r="I70" s="13">
        <v>0</v>
      </c>
    </row>
    <row r="71" spans="1:9" ht="15.75">
      <c r="A71" s="26" t="s">
        <v>96</v>
      </c>
      <c r="B71" s="14" t="s">
        <v>97</v>
      </c>
      <c r="C71" s="13">
        <v>0</v>
      </c>
      <c r="D71" s="13">
        <v>0</v>
      </c>
      <c r="E71" s="13">
        <v>0</v>
      </c>
      <c r="F71" s="13"/>
      <c r="G71" s="13">
        <v>0</v>
      </c>
      <c r="H71" s="13">
        <v>0</v>
      </c>
      <c r="I71" s="13">
        <v>0</v>
      </c>
    </row>
    <row r="72" spans="1:9" ht="15.75">
      <c r="A72" s="27" t="s">
        <v>98</v>
      </c>
      <c r="B72" s="14" t="s">
        <v>99</v>
      </c>
      <c r="C72" s="13">
        <v>0</v>
      </c>
      <c r="D72" s="13">
        <v>0</v>
      </c>
      <c r="E72" s="13">
        <v>0</v>
      </c>
      <c r="F72" s="13"/>
      <c r="G72" s="13">
        <v>0</v>
      </c>
      <c r="H72" s="13">
        <v>0</v>
      </c>
      <c r="I72" s="13">
        <v>0</v>
      </c>
    </row>
    <row r="73" spans="1:9" ht="15.75">
      <c r="A73" s="26" t="s">
        <v>342</v>
      </c>
      <c r="B73" s="14" t="s">
        <v>100</v>
      </c>
      <c r="C73" s="13">
        <v>0</v>
      </c>
      <c r="D73" s="13">
        <v>0</v>
      </c>
      <c r="E73" s="13">
        <v>0</v>
      </c>
      <c r="F73" s="13"/>
      <c r="G73" s="13">
        <v>0</v>
      </c>
      <c r="H73" s="13">
        <v>0</v>
      </c>
      <c r="I73" s="13">
        <v>0</v>
      </c>
    </row>
    <row r="74" spans="1:9" ht="15.75">
      <c r="A74" s="26" t="s">
        <v>342</v>
      </c>
      <c r="B74" s="14" t="s">
        <v>101</v>
      </c>
      <c r="C74" s="13">
        <v>155000</v>
      </c>
      <c r="D74" s="13">
        <v>155000</v>
      </c>
      <c r="E74" s="13">
        <v>0</v>
      </c>
      <c r="F74" s="13"/>
      <c r="G74" s="13">
        <v>0</v>
      </c>
      <c r="H74" s="13">
        <v>155000</v>
      </c>
      <c r="I74" s="13">
        <v>155000</v>
      </c>
    </row>
    <row r="75" spans="1:9" ht="15.75">
      <c r="A75" s="27" t="s">
        <v>423</v>
      </c>
      <c r="B75" s="14" t="s">
        <v>431</v>
      </c>
      <c r="C75" s="13">
        <v>0</v>
      </c>
      <c r="D75" s="13">
        <v>0</v>
      </c>
      <c r="E75" s="13">
        <v>0</v>
      </c>
      <c r="F75" s="13"/>
      <c r="G75" s="13">
        <v>0</v>
      </c>
      <c r="H75" s="13">
        <v>0</v>
      </c>
      <c r="I75" s="13">
        <v>0</v>
      </c>
    </row>
    <row r="76" spans="1:9" ht="15.75">
      <c r="A76" s="25" t="s">
        <v>315</v>
      </c>
      <c r="B76" s="18" t="s">
        <v>102</v>
      </c>
      <c r="C76" s="19">
        <f>SUM(C63:C75)</f>
        <v>11098769</v>
      </c>
      <c r="D76" s="19">
        <f>SUM(D63:D75)</f>
        <v>11100479</v>
      </c>
      <c r="E76" s="13">
        <v>0</v>
      </c>
      <c r="F76" s="13"/>
      <c r="G76" s="13">
        <v>0</v>
      </c>
      <c r="H76" s="19">
        <f>SUM(H63:H75)</f>
        <v>11098769</v>
      </c>
      <c r="I76" s="19">
        <f>SUM(I63:I75)</f>
        <v>11100479</v>
      </c>
    </row>
    <row r="77" spans="1:9" ht="15.75">
      <c r="A77" s="28" t="s">
        <v>413</v>
      </c>
      <c r="B77" s="18"/>
      <c r="C77" s="13">
        <f>SUM(C27,C28,C53,C62,C76)</f>
        <v>55810342</v>
      </c>
      <c r="D77" s="13">
        <f>SUM(D27,D28,D53,D62,D76)</f>
        <v>59308976</v>
      </c>
      <c r="E77" s="13">
        <v>0</v>
      </c>
      <c r="F77" s="13"/>
      <c r="G77" s="13">
        <v>0</v>
      </c>
      <c r="H77" s="13">
        <f>SUM(H27,H28,H53,H62,H76)</f>
        <v>55810342</v>
      </c>
      <c r="I77" s="13">
        <f>SUM(I27,I28,I53,I62,I76)</f>
        <v>59308976</v>
      </c>
    </row>
    <row r="78" spans="1:9" ht="15.75">
      <c r="A78" s="29" t="s">
        <v>103</v>
      </c>
      <c r="B78" s="14" t="s">
        <v>104</v>
      </c>
      <c r="C78" s="13">
        <v>0</v>
      </c>
      <c r="D78" s="13">
        <v>0</v>
      </c>
      <c r="E78" s="13">
        <v>0</v>
      </c>
      <c r="F78" s="13"/>
      <c r="G78" s="13">
        <v>0</v>
      </c>
      <c r="H78" s="13">
        <v>0</v>
      </c>
      <c r="I78" s="13">
        <v>0</v>
      </c>
    </row>
    <row r="79" spans="1:9" ht="15.75">
      <c r="A79" s="29" t="s">
        <v>343</v>
      </c>
      <c r="B79" s="14" t="s">
        <v>105</v>
      </c>
      <c r="C79" s="13">
        <v>0</v>
      </c>
      <c r="D79" s="13">
        <v>0</v>
      </c>
      <c r="E79" s="13">
        <v>0</v>
      </c>
      <c r="F79" s="13"/>
      <c r="G79" s="13">
        <v>0</v>
      </c>
      <c r="H79" s="13">
        <v>0</v>
      </c>
      <c r="I79" s="13">
        <v>0</v>
      </c>
    </row>
    <row r="80" spans="1:9" ht="15.75">
      <c r="A80" s="29" t="s">
        <v>106</v>
      </c>
      <c r="B80" s="14" t="s">
        <v>107</v>
      </c>
      <c r="C80" s="13"/>
      <c r="D80" s="13"/>
      <c r="E80" s="13">
        <v>0</v>
      </c>
      <c r="F80" s="13"/>
      <c r="G80" s="13">
        <v>0</v>
      </c>
      <c r="H80" s="13"/>
      <c r="I80" s="13"/>
    </row>
    <row r="81" spans="1:9" ht="15.75">
      <c r="A81" s="29" t="s">
        <v>108</v>
      </c>
      <c r="B81" s="14" t="s">
        <v>109</v>
      </c>
      <c r="C81" s="13">
        <v>100000</v>
      </c>
      <c r="D81" s="13">
        <v>100000</v>
      </c>
      <c r="E81" s="13">
        <v>0</v>
      </c>
      <c r="F81" s="13"/>
      <c r="G81" s="13">
        <v>0</v>
      </c>
      <c r="H81" s="13">
        <v>100000</v>
      </c>
      <c r="I81" s="13">
        <v>100000</v>
      </c>
    </row>
    <row r="82" spans="1:9" ht="15.75">
      <c r="A82" s="20" t="s">
        <v>110</v>
      </c>
      <c r="B82" s="14" t="s">
        <v>111</v>
      </c>
      <c r="C82" s="13">
        <v>0</v>
      </c>
      <c r="D82" s="13">
        <v>0</v>
      </c>
      <c r="E82" s="13">
        <v>0</v>
      </c>
      <c r="F82" s="13"/>
      <c r="G82" s="13">
        <v>0</v>
      </c>
      <c r="H82" s="13">
        <v>0</v>
      </c>
      <c r="I82" s="13">
        <v>0</v>
      </c>
    </row>
    <row r="83" spans="1:9" ht="15.75">
      <c r="A83" s="20" t="s">
        <v>112</v>
      </c>
      <c r="B83" s="14" t="s">
        <v>113</v>
      </c>
      <c r="C83" s="13">
        <v>0</v>
      </c>
      <c r="D83" s="13">
        <v>0</v>
      </c>
      <c r="E83" s="13">
        <v>0</v>
      </c>
      <c r="F83" s="13"/>
      <c r="G83" s="13">
        <v>0</v>
      </c>
      <c r="H83" s="13">
        <v>0</v>
      </c>
      <c r="I83" s="13">
        <v>0</v>
      </c>
    </row>
    <row r="84" spans="1:9" ht="15.75">
      <c r="A84" s="20" t="s">
        <v>114</v>
      </c>
      <c r="B84" s="14" t="s">
        <v>115</v>
      </c>
      <c r="C84" s="13">
        <v>27000</v>
      </c>
      <c r="D84" s="13">
        <v>27000</v>
      </c>
      <c r="E84" s="13">
        <v>0</v>
      </c>
      <c r="F84" s="13"/>
      <c r="G84" s="13">
        <v>0</v>
      </c>
      <c r="H84" s="13">
        <v>27000</v>
      </c>
      <c r="I84" s="13">
        <v>27000</v>
      </c>
    </row>
    <row r="85" spans="1:9" ht="15.75">
      <c r="A85" s="30" t="s">
        <v>316</v>
      </c>
      <c r="B85" s="18" t="s">
        <v>116</v>
      </c>
      <c r="C85" s="19">
        <f>SUM(C78:C84)</f>
        <v>127000</v>
      </c>
      <c r="D85" s="19">
        <f>SUM(D78:D84)</f>
        <v>127000</v>
      </c>
      <c r="E85" s="13">
        <v>0</v>
      </c>
      <c r="F85" s="13"/>
      <c r="G85" s="13">
        <v>0</v>
      </c>
      <c r="H85" s="19">
        <f>SUM(H78:H84)</f>
        <v>127000</v>
      </c>
      <c r="I85" s="19">
        <f>SUM(I78:I84)</f>
        <v>127000</v>
      </c>
    </row>
    <row r="86" spans="1:9" ht="15.75">
      <c r="A86" s="23" t="s">
        <v>117</v>
      </c>
      <c r="B86" s="14" t="s">
        <v>118</v>
      </c>
      <c r="C86" s="13">
        <v>50470000</v>
      </c>
      <c r="D86" s="13">
        <v>50470000</v>
      </c>
      <c r="E86" s="13">
        <v>0</v>
      </c>
      <c r="F86" s="13"/>
      <c r="G86" s="13">
        <v>0</v>
      </c>
      <c r="H86" s="13">
        <v>50470000</v>
      </c>
      <c r="I86" s="13">
        <v>50470000</v>
      </c>
    </row>
    <row r="87" spans="1:9" ht="15.75">
      <c r="A87" s="23" t="s">
        <v>119</v>
      </c>
      <c r="B87" s="14" t="s">
        <v>120</v>
      </c>
      <c r="C87" s="13">
        <v>0</v>
      </c>
      <c r="D87" s="13">
        <v>0</v>
      </c>
      <c r="E87" s="13">
        <v>0</v>
      </c>
      <c r="F87" s="13"/>
      <c r="G87" s="13">
        <v>0</v>
      </c>
      <c r="H87" s="13">
        <v>0</v>
      </c>
      <c r="I87" s="13">
        <v>0</v>
      </c>
    </row>
    <row r="88" spans="1:9" ht="15.75">
      <c r="A88" s="23" t="s">
        <v>121</v>
      </c>
      <c r="B88" s="14" t="s">
        <v>122</v>
      </c>
      <c r="C88" s="13">
        <v>0</v>
      </c>
      <c r="D88" s="13">
        <v>0</v>
      </c>
      <c r="E88" s="13">
        <v>0</v>
      </c>
      <c r="F88" s="13"/>
      <c r="G88" s="13">
        <v>0</v>
      </c>
      <c r="H88" s="13">
        <v>0</v>
      </c>
      <c r="I88" s="13">
        <v>0</v>
      </c>
    </row>
    <row r="89" spans="1:9" ht="15.75">
      <c r="A89" s="23" t="s">
        <v>123</v>
      </c>
      <c r="B89" s="14" t="s">
        <v>124</v>
      </c>
      <c r="C89" s="13">
        <v>13626900</v>
      </c>
      <c r="D89" s="13">
        <v>13626900</v>
      </c>
      <c r="E89" s="13">
        <v>0</v>
      </c>
      <c r="F89" s="13"/>
      <c r="G89" s="13">
        <v>0</v>
      </c>
      <c r="H89" s="13">
        <v>13626900</v>
      </c>
      <c r="I89" s="13">
        <v>13626900</v>
      </c>
    </row>
    <row r="90" spans="1:9" ht="15.75">
      <c r="A90" s="25" t="s">
        <v>317</v>
      </c>
      <c r="B90" s="18" t="s">
        <v>125</v>
      </c>
      <c r="C90" s="19">
        <f>SUM(C86:C89)</f>
        <v>64096900</v>
      </c>
      <c r="D90" s="19">
        <f>SUM(D86:D89)</f>
        <v>64096900</v>
      </c>
      <c r="E90" s="13">
        <v>0</v>
      </c>
      <c r="F90" s="13"/>
      <c r="G90" s="13">
        <v>0</v>
      </c>
      <c r="H90" s="19">
        <f>SUM(H86:H89)</f>
        <v>64096900</v>
      </c>
      <c r="I90" s="19">
        <f>SUM(I86:I89)</f>
        <v>64096900</v>
      </c>
    </row>
    <row r="91" spans="1:9" ht="31.5">
      <c r="A91" s="23" t="s">
        <v>126</v>
      </c>
      <c r="B91" s="14" t="s">
        <v>127</v>
      </c>
      <c r="C91" s="13">
        <v>0</v>
      </c>
      <c r="D91" s="13">
        <v>0</v>
      </c>
      <c r="E91" s="13">
        <v>0</v>
      </c>
      <c r="F91" s="13"/>
      <c r="G91" s="13">
        <v>0</v>
      </c>
      <c r="H91" s="13">
        <v>0</v>
      </c>
      <c r="I91" s="13">
        <v>0</v>
      </c>
    </row>
    <row r="92" spans="1:9" ht="15.75">
      <c r="A92" s="23" t="s">
        <v>344</v>
      </c>
      <c r="B92" s="14" t="s">
        <v>128</v>
      </c>
      <c r="C92" s="13">
        <v>0</v>
      </c>
      <c r="D92" s="13">
        <v>0</v>
      </c>
      <c r="E92" s="13">
        <v>0</v>
      </c>
      <c r="F92" s="13"/>
      <c r="G92" s="13">
        <v>0</v>
      </c>
      <c r="H92" s="13">
        <v>0</v>
      </c>
      <c r="I92" s="13">
        <v>0</v>
      </c>
    </row>
    <row r="93" spans="1:9" ht="31.5">
      <c r="A93" s="23" t="s">
        <v>345</v>
      </c>
      <c r="B93" s="14" t="s">
        <v>129</v>
      </c>
      <c r="C93" s="13">
        <v>0</v>
      </c>
      <c r="D93" s="13">
        <v>0</v>
      </c>
      <c r="E93" s="13">
        <v>0</v>
      </c>
      <c r="F93" s="13"/>
      <c r="G93" s="13">
        <v>0</v>
      </c>
      <c r="H93" s="13">
        <v>0</v>
      </c>
      <c r="I93" s="13">
        <v>0</v>
      </c>
    </row>
    <row r="94" spans="1:9" ht="15.75">
      <c r="A94" s="23" t="s">
        <v>346</v>
      </c>
      <c r="B94" s="14" t="s">
        <v>130</v>
      </c>
      <c r="C94" s="13">
        <v>398804</v>
      </c>
      <c r="D94" s="13">
        <v>398804</v>
      </c>
      <c r="E94" s="13">
        <v>0</v>
      </c>
      <c r="F94" s="13"/>
      <c r="G94" s="13">
        <v>0</v>
      </c>
      <c r="H94" s="13">
        <v>398804</v>
      </c>
      <c r="I94" s="13">
        <v>398804</v>
      </c>
    </row>
    <row r="95" spans="1:9" ht="31.5">
      <c r="A95" s="23" t="s">
        <v>347</v>
      </c>
      <c r="B95" s="14" t="s">
        <v>131</v>
      </c>
      <c r="C95" s="13">
        <v>0</v>
      </c>
      <c r="D95" s="13">
        <v>0</v>
      </c>
      <c r="E95" s="13">
        <v>0</v>
      </c>
      <c r="F95" s="13"/>
      <c r="G95" s="13">
        <v>0</v>
      </c>
      <c r="H95" s="13">
        <v>0</v>
      </c>
      <c r="I95" s="13">
        <v>0</v>
      </c>
    </row>
    <row r="96" spans="1:9" ht="15.75">
      <c r="A96" s="23" t="s">
        <v>348</v>
      </c>
      <c r="B96" s="14" t="s">
        <v>132</v>
      </c>
      <c r="C96" s="13">
        <v>0</v>
      </c>
      <c r="D96" s="13">
        <v>0</v>
      </c>
      <c r="E96" s="13">
        <v>0</v>
      </c>
      <c r="F96" s="13"/>
      <c r="G96" s="13">
        <v>0</v>
      </c>
      <c r="H96" s="13">
        <v>0</v>
      </c>
      <c r="I96" s="13">
        <v>0</v>
      </c>
    </row>
    <row r="97" spans="1:26" ht="15.75">
      <c r="A97" s="23" t="s">
        <v>133</v>
      </c>
      <c r="B97" s="14" t="s">
        <v>134</v>
      </c>
      <c r="C97" s="13">
        <v>0</v>
      </c>
      <c r="D97" s="13">
        <v>0</v>
      </c>
      <c r="E97" s="13">
        <v>0</v>
      </c>
      <c r="F97" s="13"/>
      <c r="G97" s="13">
        <v>0</v>
      </c>
      <c r="H97" s="13">
        <v>0</v>
      </c>
      <c r="I97" s="13">
        <v>0</v>
      </c>
    </row>
    <row r="98" spans="1:26" ht="15.75">
      <c r="A98" s="23" t="s">
        <v>349</v>
      </c>
      <c r="B98" s="14" t="s">
        <v>135</v>
      </c>
      <c r="C98" s="13">
        <v>0</v>
      </c>
      <c r="D98" s="13">
        <v>0</v>
      </c>
      <c r="E98" s="13">
        <v>0</v>
      </c>
      <c r="F98" s="13"/>
      <c r="G98" s="13">
        <v>0</v>
      </c>
      <c r="H98" s="13">
        <v>0</v>
      </c>
      <c r="I98" s="13">
        <v>0</v>
      </c>
    </row>
    <row r="99" spans="1:26" ht="15.75">
      <c r="A99" s="25" t="s">
        <v>318</v>
      </c>
      <c r="B99" s="18" t="s">
        <v>136</v>
      </c>
      <c r="C99" s="19">
        <f>SUM(C91:C98)</f>
        <v>398804</v>
      </c>
      <c r="D99" s="19">
        <f>SUM(D91:D98)</f>
        <v>398804</v>
      </c>
      <c r="E99" s="13">
        <v>0</v>
      </c>
      <c r="F99" s="13"/>
      <c r="G99" s="13">
        <v>0</v>
      </c>
      <c r="H99" s="19">
        <f>SUM(H91:H98)</f>
        <v>398804</v>
      </c>
      <c r="I99" s="19">
        <f>SUM(I91:I98)</f>
        <v>398804</v>
      </c>
    </row>
    <row r="100" spans="1:26" ht="15.75">
      <c r="A100" s="28" t="s">
        <v>412</v>
      </c>
      <c r="B100" s="18"/>
      <c r="C100" s="13">
        <f>SUM(C85,C90,C99)</f>
        <v>64622704</v>
      </c>
      <c r="D100" s="13">
        <f>SUM(D85,D90,D99)</f>
        <v>64622704</v>
      </c>
      <c r="E100" s="13">
        <v>0</v>
      </c>
      <c r="F100" s="13"/>
      <c r="G100" s="13">
        <v>0</v>
      </c>
      <c r="H100" s="13">
        <f>SUM(H85,H90,H99)</f>
        <v>64622704</v>
      </c>
      <c r="I100" s="13">
        <f>SUM(I85,I90,I99)</f>
        <v>64622704</v>
      </c>
    </row>
    <row r="101" spans="1:26" ht="15.75">
      <c r="A101" s="31" t="s">
        <v>357</v>
      </c>
      <c r="B101" s="32" t="s">
        <v>137</v>
      </c>
      <c r="C101" s="19">
        <f>SUM(C27+C28+C53+C62+C76+C85+C90+C99)</f>
        <v>120433046</v>
      </c>
      <c r="D101" s="19">
        <f>SUM(D27+D28+D53+D62+D76+D85+D90+D99)</f>
        <v>123931680</v>
      </c>
      <c r="E101" s="13">
        <v>0</v>
      </c>
      <c r="F101" s="13"/>
      <c r="G101" s="13">
        <v>0</v>
      </c>
      <c r="H101" s="19">
        <f>SUM(H27+H28+H53+H62+H76+H85+H90+H99)</f>
        <v>120433046</v>
      </c>
      <c r="I101" s="19">
        <f>SUM(I27+I28+I53+I62+I76+I85+I90+I99)</f>
        <v>123931680</v>
      </c>
    </row>
    <row r="102" spans="1:26" ht="15.75">
      <c r="A102" s="23" t="s">
        <v>350</v>
      </c>
      <c r="B102" s="16" t="s">
        <v>138</v>
      </c>
      <c r="C102" s="63"/>
      <c r="D102" s="63"/>
      <c r="E102" s="13">
        <v>0</v>
      </c>
      <c r="F102" s="13"/>
      <c r="G102" s="13">
        <v>0</v>
      </c>
      <c r="H102" s="63"/>
      <c r="I102" s="63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>
      <c r="A103" s="23" t="s">
        <v>139</v>
      </c>
      <c r="B103" s="16" t="s">
        <v>140</v>
      </c>
      <c r="C103" s="63"/>
      <c r="D103" s="63"/>
      <c r="E103" s="13">
        <v>0</v>
      </c>
      <c r="F103" s="13"/>
      <c r="G103" s="13">
        <v>0</v>
      </c>
      <c r="H103" s="63"/>
      <c r="I103" s="63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>
      <c r="A104" s="23" t="s">
        <v>351</v>
      </c>
      <c r="B104" s="16" t="s">
        <v>141</v>
      </c>
      <c r="C104" s="63"/>
      <c r="D104" s="63"/>
      <c r="E104" s="13">
        <v>0</v>
      </c>
      <c r="F104" s="13"/>
      <c r="G104" s="13">
        <v>0</v>
      </c>
      <c r="H104" s="63"/>
      <c r="I104" s="63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>
      <c r="A105" s="25" t="s">
        <v>319</v>
      </c>
      <c r="B105" s="21" t="s">
        <v>142</v>
      </c>
      <c r="C105" s="64">
        <v>0</v>
      </c>
      <c r="D105" s="64">
        <v>0</v>
      </c>
      <c r="E105" s="13">
        <v>0</v>
      </c>
      <c r="F105" s="13"/>
      <c r="G105" s="13">
        <v>0</v>
      </c>
      <c r="H105" s="64">
        <v>0</v>
      </c>
      <c r="I105" s="64">
        <v>0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>
      <c r="A106" s="33" t="s">
        <v>352</v>
      </c>
      <c r="B106" s="16" t="s">
        <v>143</v>
      </c>
      <c r="C106" s="65"/>
      <c r="D106" s="65"/>
      <c r="E106" s="13">
        <v>0</v>
      </c>
      <c r="F106" s="13"/>
      <c r="G106" s="13">
        <v>0</v>
      </c>
      <c r="H106" s="65"/>
      <c r="I106" s="65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>
      <c r="A107" s="33" t="s">
        <v>322</v>
      </c>
      <c r="B107" s="16" t="s">
        <v>144</v>
      </c>
      <c r="C107" s="65"/>
      <c r="D107" s="65"/>
      <c r="E107" s="13">
        <v>0</v>
      </c>
      <c r="F107" s="13"/>
      <c r="G107" s="13">
        <v>0</v>
      </c>
      <c r="H107" s="65"/>
      <c r="I107" s="65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>
      <c r="A108" s="23" t="s">
        <v>145</v>
      </c>
      <c r="B108" s="16" t="s">
        <v>146</v>
      </c>
      <c r="C108" s="63"/>
      <c r="D108" s="63"/>
      <c r="E108" s="13">
        <v>0</v>
      </c>
      <c r="F108" s="13"/>
      <c r="G108" s="13">
        <v>0</v>
      </c>
      <c r="H108" s="63"/>
      <c r="I108" s="63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>
      <c r="A109" s="23" t="s">
        <v>353</v>
      </c>
      <c r="B109" s="16" t="s">
        <v>147</v>
      </c>
      <c r="C109" s="63"/>
      <c r="D109" s="63"/>
      <c r="E109" s="13">
        <v>0</v>
      </c>
      <c r="F109" s="13"/>
      <c r="G109" s="13">
        <v>0</v>
      </c>
      <c r="H109" s="63"/>
      <c r="I109" s="63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>
      <c r="A110" s="34" t="s">
        <v>320</v>
      </c>
      <c r="B110" s="21" t="s">
        <v>148</v>
      </c>
      <c r="C110" s="66">
        <f>SUM(C106:C109)</f>
        <v>0</v>
      </c>
      <c r="D110" s="66">
        <f>SUM(D106:D109)</f>
        <v>0</v>
      </c>
      <c r="E110" s="13">
        <v>0</v>
      </c>
      <c r="F110" s="13"/>
      <c r="G110" s="13">
        <v>0</v>
      </c>
      <c r="H110" s="66">
        <f>SUM(H106:H109)</f>
        <v>0</v>
      </c>
      <c r="I110" s="66">
        <f>SUM(I106:I109)</f>
        <v>0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>
      <c r="A111" s="33" t="s">
        <v>149</v>
      </c>
      <c r="B111" s="16" t="s">
        <v>150</v>
      </c>
      <c r="C111" s="65"/>
      <c r="D111" s="65"/>
      <c r="E111" s="13">
        <v>0</v>
      </c>
      <c r="F111" s="13"/>
      <c r="G111" s="13">
        <v>0</v>
      </c>
      <c r="H111" s="65"/>
      <c r="I111" s="65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>
      <c r="A112" s="33" t="s">
        <v>151</v>
      </c>
      <c r="B112" s="16" t="s">
        <v>152</v>
      </c>
      <c r="C112" s="65">
        <v>851954</v>
      </c>
      <c r="D112" s="65">
        <v>851954</v>
      </c>
      <c r="E112" s="13">
        <v>0</v>
      </c>
      <c r="F112" s="13"/>
      <c r="G112" s="13">
        <v>0</v>
      </c>
      <c r="H112" s="65">
        <v>851954</v>
      </c>
      <c r="I112" s="65">
        <v>851954</v>
      </c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>
      <c r="A113" s="34" t="s">
        <v>153</v>
      </c>
      <c r="B113" s="21" t="s">
        <v>154</v>
      </c>
      <c r="C113" s="66"/>
      <c r="D113" s="66"/>
      <c r="E113" s="13">
        <v>0</v>
      </c>
      <c r="F113" s="13"/>
      <c r="G113" s="13">
        <v>0</v>
      </c>
      <c r="H113" s="66"/>
      <c r="I113" s="66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>
      <c r="A114" s="33" t="s">
        <v>155</v>
      </c>
      <c r="B114" s="16" t="s">
        <v>156</v>
      </c>
      <c r="C114" s="65"/>
      <c r="D114" s="65"/>
      <c r="E114" s="13">
        <v>0</v>
      </c>
      <c r="F114" s="13"/>
      <c r="G114" s="13">
        <v>0</v>
      </c>
      <c r="H114" s="65"/>
      <c r="I114" s="65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>
      <c r="A115" s="33" t="s">
        <v>157</v>
      </c>
      <c r="B115" s="16" t="s">
        <v>158</v>
      </c>
      <c r="C115" s="65"/>
      <c r="D115" s="65"/>
      <c r="E115" s="13">
        <v>0</v>
      </c>
      <c r="F115" s="13"/>
      <c r="G115" s="13">
        <v>0</v>
      </c>
      <c r="H115" s="65"/>
      <c r="I115" s="65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>
      <c r="A116" s="33" t="s">
        <v>159</v>
      </c>
      <c r="B116" s="16" t="s">
        <v>160</v>
      </c>
      <c r="C116" s="65"/>
      <c r="D116" s="65"/>
      <c r="E116" s="13">
        <v>0</v>
      </c>
      <c r="F116" s="13"/>
      <c r="G116" s="13">
        <v>0</v>
      </c>
      <c r="H116" s="65"/>
      <c r="I116" s="65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>
      <c r="A117" s="34" t="s">
        <v>321</v>
      </c>
      <c r="B117" s="21" t="s">
        <v>161</v>
      </c>
      <c r="C117" s="66">
        <f>SUM(C114:C116)</f>
        <v>0</v>
      </c>
      <c r="D117" s="66">
        <f>SUM(D114:D116)</f>
        <v>0</v>
      </c>
      <c r="E117" s="13">
        <v>0</v>
      </c>
      <c r="F117" s="13"/>
      <c r="G117" s="13">
        <v>0</v>
      </c>
      <c r="H117" s="66">
        <f>SUM(H114:H116)</f>
        <v>0</v>
      </c>
      <c r="I117" s="66">
        <f>SUM(I114:I116)</f>
        <v>0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>
      <c r="A118" s="33" t="s">
        <v>162</v>
      </c>
      <c r="B118" s="16" t="s">
        <v>163</v>
      </c>
      <c r="C118" s="65"/>
      <c r="D118" s="65"/>
      <c r="E118" s="13">
        <v>0</v>
      </c>
      <c r="F118" s="13"/>
      <c r="G118" s="13">
        <v>0</v>
      </c>
      <c r="H118" s="65"/>
      <c r="I118" s="65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>
      <c r="A119" s="23" t="s">
        <v>164</v>
      </c>
      <c r="B119" s="16" t="s">
        <v>165</v>
      </c>
      <c r="C119" s="63"/>
      <c r="D119" s="63"/>
      <c r="E119" s="13">
        <v>0</v>
      </c>
      <c r="F119" s="13"/>
      <c r="G119" s="13">
        <v>0</v>
      </c>
      <c r="H119" s="63"/>
      <c r="I119" s="63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>
      <c r="A120" s="33" t="s">
        <v>354</v>
      </c>
      <c r="B120" s="16" t="s">
        <v>166</v>
      </c>
      <c r="C120" s="65"/>
      <c r="D120" s="65"/>
      <c r="E120" s="13">
        <v>0</v>
      </c>
      <c r="F120" s="13"/>
      <c r="G120" s="13">
        <v>0</v>
      </c>
      <c r="H120" s="65"/>
      <c r="I120" s="65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>
      <c r="A121" s="33" t="s">
        <v>323</v>
      </c>
      <c r="B121" s="16" t="s">
        <v>167</v>
      </c>
      <c r="C121" s="65"/>
      <c r="D121" s="65"/>
      <c r="E121" s="13">
        <v>0</v>
      </c>
      <c r="F121" s="13"/>
      <c r="G121" s="13">
        <v>0</v>
      </c>
      <c r="H121" s="65"/>
      <c r="I121" s="65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>
      <c r="A122" s="34" t="s">
        <v>324</v>
      </c>
      <c r="B122" s="21" t="s">
        <v>168</v>
      </c>
      <c r="C122" s="66">
        <f>SUM(C118:C121)</f>
        <v>0</v>
      </c>
      <c r="D122" s="66">
        <f>SUM(D118:D121)</f>
        <v>0</v>
      </c>
      <c r="E122" s="13">
        <v>0</v>
      </c>
      <c r="F122" s="13"/>
      <c r="G122" s="13">
        <v>0</v>
      </c>
      <c r="H122" s="66">
        <f>SUM(H118:H121)</f>
        <v>0</v>
      </c>
      <c r="I122" s="66">
        <f>SUM(I118:I121)</f>
        <v>0</v>
      </c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>
      <c r="A123" s="23" t="s">
        <v>169</v>
      </c>
      <c r="B123" s="16" t="s">
        <v>170</v>
      </c>
      <c r="C123" s="63"/>
      <c r="D123" s="63"/>
      <c r="E123" s="13">
        <v>0</v>
      </c>
      <c r="F123" s="13"/>
      <c r="G123" s="13">
        <v>0</v>
      </c>
      <c r="H123" s="63"/>
      <c r="I123" s="63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>
      <c r="A124" s="35" t="s">
        <v>358</v>
      </c>
      <c r="B124" s="36" t="s">
        <v>171</v>
      </c>
      <c r="C124" s="66">
        <f>SUM(C112:C123)</f>
        <v>851954</v>
      </c>
      <c r="D124" s="66">
        <f>SUM(D112:D123)</f>
        <v>851954</v>
      </c>
      <c r="E124" s="13">
        <v>0</v>
      </c>
      <c r="F124" s="13"/>
      <c r="G124" s="13">
        <v>0</v>
      </c>
      <c r="H124" s="66">
        <f>SUM(H112:H123)</f>
        <v>851954</v>
      </c>
      <c r="I124" s="66">
        <f>SUM(I112:I123)</f>
        <v>851954</v>
      </c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>
      <c r="A125" s="37" t="s">
        <v>393</v>
      </c>
      <c r="B125" s="38"/>
      <c r="C125" s="19">
        <f>SUM(C101+C124)</f>
        <v>121285000</v>
      </c>
      <c r="D125" s="19">
        <f>SUM(D101+D124)</f>
        <v>124783634</v>
      </c>
      <c r="E125" s="13">
        <v>0</v>
      </c>
      <c r="F125" s="13"/>
      <c r="G125" s="13">
        <v>0</v>
      </c>
      <c r="H125" s="19">
        <f>SUM(H101+H124)</f>
        <v>121285000</v>
      </c>
      <c r="I125" s="19">
        <f>SUM(I101+I124)</f>
        <v>124783634</v>
      </c>
    </row>
    <row r="126" spans="1:26" ht="15.75">
      <c r="A126" s="8"/>
      <c r="B126" s="8"/>
      <c r="C126" s="8"/>
      <c r="D126" s="8"/>
      <c r="E126" s="8"/>
      <c r="F126" s="8"/>
      <c r="G126" s="8"/>
      <c r="H126" s="8"/>
      <c r="I126" s="8"/>
    </row>
  </sheetData>
  <mergeCells count="7">
    <mergeCell ref="A3:I3"/>
    <mergeCell ref="A4:I4"/>
    <mergeCell ref="C1:I1"/>
    <mergeCell ref="C7:D7"/>
    <mergeCell ref="E7:F7"/>
    <mergeCell ref="H7:I7"/>
    <mergeCell ref="C2:I2"/>
  </mergeCells>
  <phoneticPr fontId="10" type="noConversion"/>
  <printOptions headings="1"/>
  <pageMargins left="0.19685039370078741" right="0.31496062992125984" top="0.15748031496062992" bottom="0.15748031496062992" header="0.15748031496062992" footer="0.15748031496062992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8"/>
  <sheetViews>
    <sheetView topLeftCell="B112" zoomScale="90" zoomScaleNormal="90" workbookViewId="0">
      <selection activeCell="I21" sqref="I21"/>
    </sheetView>
  </sheetViews>
  <sheetFormatPr defaultRowHeight="12.75"/>
  <cols>
    <col min="1" max="1" width="142.42578125" style="53" hidden="1" customWidth="1"/>
    <col min="2" max="2" width="7.28515625" style="53" customWidth="1"/>
    <col min="3" max="3" width="45.140625" style="53" customWidth="1"/>
    <col min="4" max="4" width="0.85546875" style="53" hidden="1" customWidth="1"/>
    <col min="5" max="6" width="17.5703125" style="53" customWidth="1"/>
    <col min="7" max="7" width="13.5703125" style="53" customWidth="1"/>
    <col min="8" max="16384" width="9.140625" style="53"/>
  </cols>
  <sheetData>
    <row r="1" spans="1:8" ht="15.75">
      <c r="B1" s="87" t="s">
        <v>887</v>
      </c>
      <c r="C1" s="88"/>
      <c r="D1" s="88"/>
      <c r="E1" s="88"/>
      <c r="F1" s="88"/>
      <c r="G1" s="88"/>
      <c r="H1" s="55"/>
    </row>
    <row r="2" spans="1:8" ht="15.75">
      <c r="B2" s="87" t="s">
        <v>881</v>
      </c>
      <c r="C2" s="88"/>
      <c r="D2" s="88"/>
      <c r="E2" s="88"/>
      <c r="F2" s="88"/>
      <c r="G2" s="88"/>
      <c r="H2" s="55"/>
    </row>
    <row r="3" spans="1:8" ht="15.75">
      <c r="C3" s="62"/>
      <c r="D3" s="62"/>
      <c r="E3" s="62"/>
      <c r="F3" s="62"/>
      <c r="G3" s="62"/>
    </row>
    <row r="4" spans="1:8" ht="15.75">
      <c r="C4" s="86" t="s">
        <v>871</v>
      </c>
      <c r="D4" s="86"/>
      <c r="E4" s="86"/>
      <c r="F4" s="86"/>
      <c r="G4" s="86"/>
    </row>
    <row r="5" spans="1:8" ht="15.75">
      <c r="C5" s="86" t="s">
        <v>870</v>
      </c>
      <c r="D5" s="86"/>
      <c r="E5" s="86"/>
      <c r="F5" s="86"/>
      <c r="G5" s="86"/>
    </row>
    <row r="6" spans="1:8" ht="15.75">
      <c r="C6" s="54"/>
      <c r="D6" s="54"/>
      <c r="E6" s="54"/>
      <c r="F6" s="54"/>
      <c r="G6" s="54"/>
    </row>
    <row r="7" spans="1:8">
      <c r="A7" s="53" t="s">
        <v>519</v>
      </c>
    </row>
    <row r="8" spans="1:8" ht="15.75">
      <c r="A8" s="53" t="s">
        <v>869</v>
      </c>
      <c r="B8" s="56" t="s">
        <v>868</v>
      </c>
      <c r="C8" s="56" t="s">
        <v>867</v>
      </c>
      <c r="D8" s="56" t="s">
        <v>866</v>
      </c>
      <c r="E8" s="56" t="s">
        <v>865</v>
      </c>
      <c r="F8" s="89" t="s">
        <v>864</v>
      </c>
      <c r="G8" s="90"/>
    </row>
    <row r="9" spans="1:8" ht="15.75">
      <c r="B9" s="56"/>
      <c r="C9" s="56"/>
      <c r="D9" s="56"/>
      <c r="E9" s="56"/>
      <c r="F9" s="69" t="s">
        <v>878</v>
      </c>
      <c r="G9" s="69" t="s">
        <v>883</v>
      </c>
    </row>
    <row r="10" spans="1:8" ht="15.75">
      <c r="A10" s="53" t="s">
        <v>863</v>
      </c>
      <c r="B10" s="56" t="s">
        <v>862</v>
      </c>
      <c r="C10" s="56" t="s">
        <v>861</v>
      </c>
      <c r="D10" s="56" t="s">
        <v>860</v>
      </c>
      <c r="E10" s="57">
        <v>0</v>
      </c>
      <c r="F10" s="58">
        <v>0</v>
      </c>
      <c r="G10" s="58">
        <v>0</v>
      </c>
    </row>
    <row r="11" spans="1:8" ht="15.75">
      <c r="A11" s="53" t="s">
        <v>859</v>
      </c>
      <c r="B11" s="56" t="s">
        <v>858</v>
      </c>
      <c r="C11" s="56" t="s">
        <v>857</v>
      </c>
      <c r="D11" s="56" t="s">
        <v>524</v>
      </c>
      <c r="E11" s="56"/>
      <c r="F11" s="58">
        <v>0</v>
      </c>
      <c r="G11" s="58">
        <v>0</v>
      </c>
    </row>
    <row r="12" spans="1:8" ht="15.75">
      <c r="A12" s="53" t="s">
        <v>856</v>
      </c>
      <c r="B12" s="56"/>
      <c r="C12" s="56"/>
      <c r="D12" s="56"/>
      <c r="E12" s="56"/>
      <c r="F12" s="56"/>
      <c r="G12" s="56"/>
    </row>
    <row r="13" spans="1:8" ht="15.75">
      <c r="A13" s="53" t="s">
        <v>855</v>
      </c>
      <c r="B13" s="56" t="s">
        <v>854</v>
      </c>
      <c r="C13" s="56" t="s">
        <v>853</v>
      </c>
      <c r="D13" s="56" t="s">
        <v>524</v>
      </c>
      <c r="E13" s="56"/>
      <c r="F13" s="58">
        <v>8260228</v>
      </c>
      <c r="G13" s="58">
        <v>8260228</v>
      </c>
    </row>
    <row r="14" spans="1:8" ht="15.75">
      <c r="A14" s="53" t="s">
        <v>852</v>
      </c>
      <c r="B14" s="56" t="s">
        <v>851</v>
      </c>
      <c r="C14" s="56" t="s">
        <v>850</v>
      </c>
      <c r="D14" s="56" t="s">
        <v>524</v>
      </c>
      <c r="E14" s="56"/>
      <c r="F14" s="58">
        <v>8260228</v>
      </c>
      <c r="G14" s="58">
        <v>8260228</v>
      </c>
    </row>
    <row r="15" spans="1:8" ht="15.75">
      <c r="A15" s="53" t="s">
        <v>849</v>
      </c>
      <c r="B15" s="56" t="s">
        <v>848</v>
      </c>
      <c r="C15" s="56" t="s">
        <v>847</v>
      </c>
      <c r="D15" s="56" t="s">
        <v>846</v>
      </c>
      <c r="E15" s="56"/>
      <c r="F15" s="58">
        <v>2919070</v>
      </c>
      <c r="G15" s="58">
        <v>2919070</v>
      </c>
    </row>
    <row r="16" spans="1:8" ht="15.75">
      <c r="A16" s="53" t="s">
        <v>845</v>
      </c>
      <c r="B16" s="56" t="s">
        <v>844</v>
      </c>
      <c r="C16" s="56" t="s">
        <v>843</v>
      </c>
      <c r="D16" s="56" t="s">
        <v>524</v>
      </c>
      <c r="E16" s="56"/>
      <c r="F16" s="58">
        <v>2919070</v>
      </c>
      <c r="G16" s="58">
        <v>2919070</v>
      </c>
    </row>
    <row r="17" spans="1:7" ht="15.75">
      <c r="A17" s="53" t="s">
        <v>842</v>
      </c>
      <c r="B17" s="56" t="s">
        <v>841</v>
      </c>
      <c r="C17" s="56" t="s">
        <v>840</v>
      </c>
      <c r="D17" s="56" t="s">
        <v>826</v>
      </c>
      <c r="E17" s="56"/>
      <c r="F17" s="58">
        <v>2784000</v>
      </c>
      <c r="G17" s="58">
        <v>2784000</v>
      </c>
    </row>
    <row r="18" spans="1:7" ht="15.75">
      <c r="A18" s="53" t="s">
        <v>839</v>
      </c>
      <c r="B18" s="56" t="s">
        <v>838</v>
      </c>
      <c r="C18" s="56" t="s">
        <v>837</v>
      </c>
      <c r="D18" s="56" t="s">
        <v>524</v>
      </c>
      <c r="E18" s="56"/>
      <c r="F18" s="58">
        <v>2784000</v>
      </c>
      <c r="G18" s="58">
        <v>2784000</v>
      </c>
    </row>
    <row r="19" spans="1:7" ht="15.75">
      <c r="A19" s="53" t="s">
        <v>836</v>
      </c>
      <c r="B19" s="56" t="s">
        <v>835</v>
      </c>
      <c r="C19" s="56" t="s">
        <v>834</v>
      </c>
      <c r="D19" s="56" t="s">
        <v>833</v>
      </c>
      <c r="E19" s="56"/>
      <c r="F19" s="58">
        <v>1399458</v>
      </c>
      <c r="G19" s="58">
        <v>1399458</v>
      </c>
    </row>
    <row r="20" spans="1:7" ht="15.75">
      <c r="A20" s="53" t="s">
        <v>832</v>
      </c>
      <c r="B20" s="56" t="s">
        <v>831</v>
      </c>
      <c r="C20" s="56" t="s">
        <v>830</v>
      </c>
      <c r="D20" s="56" t="s">
        <v>524</v>
      </c>
      <c r="E20" s="56"/>
      <c r="F20" s="58">
        <v>1399458</v>
      </c>
      <c r="G20" s="58">
        <v>1399458</v>
      </c>
    </row>
    <row r="21" spans="1:7" ht="15.75">
      <c r="A21" s="53" t="s">
        <v>829</v>
      </c>
      <c r="B21" s="56" t="s">
        <v>828</v>
      </c>
      <c r="C21" s="56" t="s">
        <v>827</v>
      </c>
      <c r="D21" s="56" t="s">
        <v>826</v>
      </c>
      <c r="E21" s="56"/>
      <c r="F21" s="58">
        <v>1802380</v>
      </c>
      <c r="G21" s="58">
        <v>1802380</v>
      </c>
    </row>
    <row r="22" spans="1:7" ht="15.75">
      <c r="A22" s="53" t="s">
        <v>825</v>
      </c>
      <c r="B22" s="56" t="s">
        <v>824</v>
      </c>
      <c r="C22" s="56" t="s">
        <v>823</v>
      </c>
      <c r="D22" s="56" t="s">
        <v>524</v>
      </c>
      <c r="E22" s="56"/>
      <c r="F22" s="58">
        <v>1802380</v>
      </c>
      <c r="G22" s="58">
        <v>1802380</v>
      </c>
    </row>
    <row r="23" spans="1:7" ht="15.75">
      <c r="A23" s="53" t="s">
        <v>822</v>
      </c>
      <c r="B23" s="56" t="s">
        <v>821</v>
      </c>
      <c r="C23" s="56" t="s">
        <v>820</v>
      </c>
      <c r="D23" s="56" t="s">
        <v>551</v>
      </c>
      <c r="E23" s="56"/>
      <c r="F23" s="58">
        <v>5000000</v>
      </c>
      <c r="G23" s="58">
        <v>5000000</v>
      </c>
    </row>
    <row r="24" spans="1:7" ht="15.75">
      <c r="A24" s="53" t="s">
        <v>819</v>
      </c>
      <c r="B24" s="56" t="s">
        <v>818</v>
      </c>
      <c r="C24" s="56" t="s">
        <v>817</v>
      </c>
      <c r="D24" s="56" t="s">
        <v>524</v>
      </c>
      <c r="E24" s="56"/>
      <c r="F24" s="58">
        <v>5000000</v>
      </c>
      <c r="G24" s="58">
        <v>5000000</v>
      </c>
    </row>
    <row r="25" spans="1:7" ht="15.75">
      <c r="A25" s="53" t="s">
        <v>816</v>
      </c>
      <c r="B25" s="56" t="s">
        <v>815</v>
      </c>
      <c r="C25" s="56" t="s">
        <v>814</v>
      </c>
      <c r="D25" s="56" t="s">
        <v>813</v>
      </c>
      <c r="E25" s="56"/>
      <c r="F25" s="58">
        <v>33150</v>
      </c>
      <c r="G25" s="58">
        <v>33150</v>
      </c>
    </row>
    <row r="26" spans="1:7" ht="15.75">
      <c r="A26" s="53" t="s">
        <v>812</v>
      </c>
      <c r="B26" s="56" t="s">
        <v>811</v>
      </c>
      <c r="C26" s="56" t="s">
        <v>810</v>
      </c>
      <c r="D26" s="56" t="s">
        <v>524</v>
      </c>
      <c r="E26" s="56"/>
      <c r="F26" s="58">
        <v>33150</v>
      </c>
      <c r="G26" s="58">
        <v>33150</v>
      </c>
    </row>
    <row r="27" spans="1:7" ht="15.75">
      <c r="A27" s="53" t="s">
        <v>809</v>
      </c>
      <c r="B27" s="56" t="s">
        <v>808</v>
      </c>
      <c r="C27" s="56" t="s">
        <v>807</v>
      </c>
      <c r="D27" s="56" t="s">
        <v>806</v>
      </c>
      <c r="E27" s="56"/>
      <c r="F27" s="58">
        <v>0</v>
      </c>
      <c r="G27" s="58">
        <v>0</v>
      </c>
    </row>
    <row r="28" spans="1:7" ht="15.75">
      <c r="A28" s="53" t="s">
        <v>805</v>
      </c>
      <c r="B28" s="56" t="s">
        <v>804</v>
      </c>
      <c r="C28" s="56" t="s">
        <v>803</v>
      </c>
      <c r="D28" s="56" t="s">
        <v>524</v>
      </c>
      <c r="E28" s="56"/>
      <c r="F28" s="58">
        <v>0</v>
      </c>
      <c r="G28" s="58">
        <v>0</v>
      </c>
    </row>
    <row r="29" spans="1:7" ht="15.75">
      <c r="A29" s="53" t="s">
        <v>802</v>
      </c>
      <c r="B29" s="56" t="s">
        <v>801</v>
      </c>
      <c r="C29" s="56" t="s">
        <v>800</v>
      </c>
      <c r="D29" s="56" t="s">
        <v>524</v>
      </c>
      <c r="E29" s="56"/>
      <c r="F29" s="58">
        <v>13938058</v>
      </c>
      <c r="G29" s="58">
        <v>13938058</v>
      </c>
    </row>
    <row r="30" spans="1:7" ht="15.75">
      <c r="A30" s="53" t="s">
        <v>799</v>
      </c>
      <c r="B30" s="56" t="s">
        <v>798</v>
      </c>
      <c r="C30" s="56" t="s">
        <v>797</v>
      </c>
      <c r="D30" s="56" t="s">
        <v>524</v>
      </c>
      <c r="E30" s="56"/>
      <c r="F30" s="58">
        <v>0</v>
      </c>
      <c r="G30" s="58">
        <v>0</v>
      </c>
    </row>
    <row r="31" spans="1:7" ht="15.75">
      <c r="A31" s="53" t="s">
        <v>796</v>
      </c>
      <c r="B31" s="56" t="s">
        <v>795</v>
      </c>
      <c r="C31" s="56" t="s">
        <v>794</v>
      </c>
      <c r="D31" s="56" t="s">
        <v>524</v>
      </c>
      <c r="E31" s="56"/>
      <c r="F31" s="58">
        <v>0</v>
      </c>
      <c r="G31" s="58">
        <v>0</v>
      </c>
    </row>
    <row r="32" spans="1:7" ht="15.75">
      <c r="A32" s="53" t="s">
        <v>793</v>
      </c>
      <c r="B32" s="56" t="s">
        <v>792</v>
      </c>
      <c r="C32" s="56" t="s">
        <v>791</v>
      </c>
      <c r="D32" s="56" t="s">
        <v>790</v>
      </c>
      <c r="E32" s="58">
        <v>0</v>
      </c>
      <c r="F32" s="58">
        <v>0</v>
      </c>
      <c r="G32" s="58">
        <v>0</v>
      </c>
    </row>
    <row r="33" spans="1:7" ht="15.75">
      <c r="A33" s="53" t="s">
        <v>789</v>
      </c>
      <c r="B33" s="56" t="s">
        <v>788</v>
      </c>
      <c r="C33" s="56" t="s">
        <v>787</v>
      </c>
      <c r="D33" s="56" t="s">
        <v>524</v>
      </c>
      <c r="E33" s="58">
        <v>0</v>
      </c>
      <c r="F33" s="58">
        <v>0</v>
      </c>
      <c r="G33" s="58">
        <v>0</v>
      </c>
    </row>
    <row r="34" spans="1:7" ht="15.75">
      <c r="A34" s="53" t="s">
        <v>786</v>
      </c>
      <c r="B34" s="56" t="s">
        <v>785</v>
      </c>
      <c r="C34" s="56" t="s">
        <v>784</v>
      </c>
      <c r="D34" s="56" t="s">
        <v>783</v>
      </c>
      <c r="E34" s="58">
        <v>0</v>
      </c>
      <c r="F34" s="58">
        <v>0</v>
      </c>
      <c r="G34" s="58">
        <v>0</v>
      </c>
    </row>
    <row r="35" spans="1:7" ht="15.75">
      <c r="A35" s="53" t="s">
        <v>782</v>
      </c>
      <c r="B35" s="56" t="s">
        <v>781</v>
      </c>
      <c r="C35" s="56" t="s">
        <v>875</v>
      </c>
      <c r="D35" s="56" t="s">
        <v>524</v>
      </c>
      <c r="E35" s="56" t="s">
        <v>519</v>
      </c>
      <c r="F35" s="58">
        <v>560300</v>
      </c>
      <c r="G35" s="58">
        <v>560300</v>
      </c>
    </row>
    <row r="36" spans="1:7" ht="15.75">
      <c r="A36" s="53" t="s">
        <v>780</v>
      </c>
      <c r="B36" s="56" t="s">
        <v>779</v>
      </c>
      <c r="C36" s="56" t="s">
        <v>778</v>
      </c>
      <c r="D36" s="56" t="s">
        <v>524</v>
      </c>
      <c r="E36" s="56"/>
      <c r="F36" s="58">
        <v>14498358</v>
      </c>
      <c r="G36" s="58">
        <v>14498358</v>
      </c>
    </row>
    <row r="37" spans="1:7" ht="15.75">
      <c r="A37" s="53" t="s">
        <v>777</v>
      </c>
      <c r="B37" s="56"/>
      <c r="C37" s="56"/>
      <c r="D37" s="56"/>
      <c r="E37" s="56"/>
      <c r="F37" s="56"/>
      <c r="G37" s="56"/>
    </row>
    <row r="38" spans="1:7" ht="15.75">
      <c r="A38" s="53" t="s">
        <v>776</v>
      </c>
      <c r="B38" s="56" t="s">
        <v>775</v>
      </c>
      <c r="C38" s="56" t="s">
        <v>768</v>
      </c>
      <c r="D38" s="56" t="s">
        <v>551</v>
      </c>
      <c r="E38" s="59">
        <v>0</v>
      </c>
      <c r="F38" s="58">
        <v>0</v>
      </c>
      <c r="G38" s="58">
        <v>0</v>
      </c>
    </row>
    <row r="39" spans="1:7" ht="15.75">
      <c r="A39" s="53" t="s">
        <v>774</v>
      </c>
      <c r="B39" s="56" t="s">
        <v>773</v>
      </c>
      <c r="C39" s="56" t="s">
        <v>765</v>
      </c>
      <c r="D39" s="56" t="s">
        <v>551</v>
      </c>
      <c r="E39" s="59">
        <v>0</v>
      </c>
      <c r="F39" s="58">
        <v>0</v>
      </c>
      <c r="G39" s="58">
        <v>0</v>
      </c>
    </row>
    <row r="40" spans="1:7" ht="15.75">
      <c r="A40" s="53" t="s">
        <v>772</v>
      </c>
      <c r="B40" s="56" t="s">
        <v>771</v>
      </c>
      <c r="C40" s="56" t="s">
        <v>762</v>
      </c>
      <c r="D40" s="56" t="s">
        <v>551</v>
      </c>
      <c r="E40" s="59">
        <v>0</v>
      </c>
      <c r="F40" s="58">
        <v>0</v>
      </c>
      <c r="G40" s="58">
        <v>0</v>
      </c>
    </row>
    <row r="41" spans="1:7" ht="15.75">
      <c r="A41" s="53" t="s">
        <v>770</v>
      </c>
      <c r="B41" s="56" t="s">
        <v>769</v>
      </c>
      <c r="C41" s="56" t="s">
        <v>768</v>
      </c>
      <c r="D41" s="56" t="s">
        <v>551</v>
      </c>
      <c r="E41" s="59">
        <v>0</v>
      </c>
      <c r="F41" s="58">
        <v>0</v>
      </c>
      <c r="G41" s="58">
        <v>0</v>
      </c>
    </row>
    <row r="42" spans="1:7" ht="15.75">
      <c r="A42" s="53" t="s">
        <v>767</v>
      </c>
      <c r="B42" s="56" t="s">
        <v>766</v>
      </c>
      <c r="C42" s="56" t="s">
        <v>765</v>
      </c>
      <c r="D42" s="56" t="s">
        <v>551</v>
      </c>
      <c r="E42" s="59">
        <v>0</v>
      </c>
      <c r="F42" s="58">
        <v>0</v>
      </c>
      <c r="G42" s="58">
        <v>0</v>
      </c>
    </row>
    <row r="43" spans="1:7" ht="15.75">
      <c r="A43" s="53" t="s">
        <v>764</v>
      </c>
      <c r="B43" s="56" t="s">
        <v>763</v>
      </c>
      <c r="C43" s="56" t="s">
        <v>762</v>
      </c>
      <c r="D43" s="56" t="s">
        <v>551</v>
      </c>
      <c r="E43" s="59">
        <v>0</v>
      </c>
      <c r="F43" s="58">
        <v>0</v>
      </c>
      <c r="G43" s="58">
        <v>0</v>
      </c>
    </row>
    <row r="44" spans="1:7" ht="15.75">
      <c r="A44" s="53" t="s">
        <v>761</v>
      </c>
      <c r="B44" s="56" t="s">
        <v>760</v>
      </c>
      <c r="C44" s="56" t="s">
        <v>759</v>
      </c>
      <c r="D44" s="56" t="s">
        <v>551</v>
      </c>
      <c r="E44" s="59">
        <v>0</v>
      </c>
      <c r="F44" s="58">
        <v>0</v>
      </c>
      <c r="G44" s="58">
        <v>0</v>
      </c>
    </row>
    <row r="45" spans="1:7" ht="15.75">
      <c r="A45" s="53" t="s">
        <v>758</v>
      </c>
      <c r="B45" s="56" t="s">
        <v>757</v>
      </c>
      <c r="C45" s="56" t="s">
        <v>756</v>
      </c>
      <c r="D45" s="56" t="s">
        <v>551</v>
      </c>
      <c r="E45" s="59">
        <v>0</v>
      </c>
      <c r="F45" s="58">
        <v>0</v>
      </c>
      <c r="G45" s="58">
        <v>0</v>
      </c>
    </row>
    <row r="46" spans="1:7" ht="15.75">
      <c r="A46" s="53" t="s">
        <v>755</v>
      </c>
      <c r="B46" s="56"/>
      <c r="C46" s="56"/>
      <c r="D46" s="56"/>
      <c r="E46" s="56"/>
      <c r="F46" s="56"/>
      <c r="G46" s="56"/>
    </row>
    <row r="47" spans="1:7" ht="15.75">
      <c r="A47" s="53" t="s">
        <v>754</v>
      </c>
      <c r="B47" s="56" t="s">
        <v>753</v>
      </c>
      <c r="C47" s="56" t="s">
        <v>748</v>
      </c>
      <c r="D47" s="56" t="s">
        <v>551</v>
      </c>
      <c r="E47" s="58">
        <v>0</v>
      </c>
      <c r="F47" s="58">
        <v>0</v>
      </c>
      <c r="G47" s="58">
        <v>0</v>
      </c>
    </row>
    <row r="48" spans="1:7" ht="15.75">
      <c r="A48" s="53" t="s">
        <v>752</v>
      </c>
      <c r="B48" s="56" t="s">
        <v>751</v>
      </c>
      <c r="C48" s="56" t="s">
        <v>745</v>
      </c>
      <c r="D48" s="56" t="s">
        <v>551</v>
      </c>
      <c r="E48" s="58">
        <v>0</v>
      </c>
      <c r="F48" s="58">
        <v>0</v>
      </c>
      <c r="G48" s="58">
        <v>0</v>
      </c>
    </row>
    <row r="49" spans="1:7" ht="15.75">
      <c r="A49" s="53" t="s">
        <v>750</v>
      </c>
      <c r="B49" s="56" t="s">
        <v>749</v>
      </c>
      <c r="C49" s="56" t="s">
        <v>748</v>
      </c>
      <c r="D49" s="56" t="s">
        <v>551</v>
      </c>
      <c r="E49" s="58">
        <v>0</v>
      </c>
      <c r="F49" s="58">
        <v>0</v>
      </c>
      <c r="G49" s="58">
        <v>0</v>
      </c>
    </row>
    <row r="50" spans="1:7" ht="15.75">
      <c r="A50" s="53" t="s">
        <v>747</v>
      </c>
      <c r="B50" s="56" t="s">
        <v>746</v>
      </c>
      <c r="C50" s="56" t="s">
        <v>745</v>
      </c>
      <c r="D50" s="56" t="s">
        <v>551</v>
      </c>
      <c r="E50" s="58">
        <v>0</v>
      </c>
      <c r="F50" s="58">
        <v>0</v>
      </c>
      <c r="G50" s="58">
        <v>0</v>
      </c>
    </row>
    <row r="51" spans="1:7" ht="15.75">
      <c r="A51" s="53" t="s">
        <v>744</v>
      </c>
      <c r="B51" s="56"/>
      <c r="C51" s="56"/>
      <c r="D51" s="56"/>
      <c r="E51" s="56"/>
      <c r="F51" s="56"/>
      <c r="G51" s="56"/>
    </row>
    <row r="52" spans="1:7" ht="15.75">
      <c r="A52" s="53" t="s">
        <v>743</v>
      </c>
      <c r="B52" s="56" t="s">
        <v>742</v>
      </c>
      <c r="C52" s="56" t="s">
        <v>741</v>
      </c>
      <c r="D52" s="56" t="s">
        <v>551</v>
      </c>
      <c r="E52" s="58">
        <v>0</v>
      </c>
      <c r="F52" s="58">
        <v>0</v>
      </c>
      <c r="G52" s="58">
        <v>0</v>
      </c>
    </row>
    <row r="53" spans="1:7" ht="15.75">
      <c r="A53" s="53" t="s">
        <v>740</v>
      </c>
      <c r="B53" s="56" t="s">
        <v>739</v>
      </c>
      <c r="C53" s="56" t="s">
        <v>738</v>
      </c>
      <c r="D53" s="56" t="s">
        <v>551</v>
      </c>
      <c r="E53" s="58">
        <v>0</v>
      </c>
      <c r="F53" s="58">
        <v>0</v>
      </c>
      <c r="G53" s="58">
        <v>0</v>
      </c>
    </row>
    <row r="54" spans="1:7" ht="15.75">
      <c r="A54" s="53" t="s">
        <v>737</v>
      </c>
      <c r="B54" s="56" t="s">
        <v>736</v>
      </c>
      <c r="C54" s="56" t="s">
        <v>735</v>
      </c>
      <c r="D54" s="56" t="s">
        <v>524</v>
      </c>
      <c r="E54" s="56"/>
      <c r="F54" s="58">
        <v>0</v>
      </c>
      <c r="G54" s="58">
        <v>0</v>
      </c>
    </row>
    <row r="55" spans="1:7" ht="15.75">
      <c r="A55" s="53" t="s">
        <v>734</v>
      </c>
      <c r="B55" s="56"/>
      <c r="C55" s="56"/>
      <c r="D55" s="56"/>
      <c r="E55" s="56"/>
      <c r="F55" s="56"/>
      <c r="G55" s="56"/>
    </row>
    <row r="56" spans="1:7" ht="15.75">
      <c r="A56" s="53" t="s">
        <v>733</v>
      </c>
      <c r="B56" s="56" t="s">
        <v>732</v>
      </c>
      <c r="C56" s="56" t="s">
        <v>731</v>
      </c>
      <c r="D56" s="56" t="s">
        <v>551</v>
      </c>
      <c r="E56" s="58">
        <v>0</v>
      </c>
      <c r="F56" s="58">
        <v>0</v>
      </c>
      <c r="G56" s="58">
        <v>0</v>
      </c>
    </row>
    <row r="57" spans="1:7" ht="15.75">
      <c r="A57" s="53" t="s">
        <v>730</v>
      </c>
      <c r="B57" s="56" t="s">
        <v>729</v>
      </c>
      <c r="C57" s="56" t="s">
        <v>728</v>
      </c>
      <c r="D57" s="56" t="s">
        <v>551</v>
      </c>
      <c r="E57" s="58">
        <v>0</v>
      </c>
      <c r="F57" s="58">
        <v>0</v>
      </c>
      <c r="G57" s="58">
        <v>0</v>
      </c>
    </row>
    <row r="58" spans="1:7" ht="15.75">
      <c r="A58" s="53" t="s">
        <v>727</v>
      </c>
      <c r="B58" s="56" t="s">
        <v>726</v>
      </c>
      <c r="C58" s="56" t="s">
        <v>725</v>
      </c>
      <c r="D58" s="56" t="s">
        <v>551</v>
      </c>
      <c r="E58" s="58">
        <v>0</v>
      </c>
      <c r="F58" s="58">
        <v>0</v>
      </c>
      <c r="G58" s="58">
        <v>0</v>
      </c>
    </row>
    <row r="59" spans="1:7" ht="15.75">
      <c r="A59" s="53" t="s">
        <v>724</v>
      </c>
      <c r="B59" s="56" t="s">
        <v>723</v>
      </c>
      <c r="C59" s="56" t="s">
        <v>722</v>
      </c>
      <c r="D59" s="56" t="s">
        <v>551</v>
      </c>
      <c r="E59" s="58">
        <v>0</v>
      </c>
      <c r="F59" s="58">
        <v>0</v>
      </c>
      <c r="G59" s="58">
        <v>0</v>
      </c>
    </row>
    <row r="60" spans="1:7" ht="15.75">
      <c r="A60" s="53" t="s">
        <v>721</v>
      </c>
      <c r="B60" s="56" t="s">
        <v>720</v>
      </c>
      <c r="C60" s="56" t="s">
        <v>719</v>
      </c>
      <c r="D60" s="56" t="s">
        <v>551</v>
      </c>
      <c r="E60" s="58">
        <v>0</v>
      </c>
      <c r="F60" s="58">
        <v>0</v>
      </c>
      <c r="G60" s="58">
        <v>0</v>
      </c>
    </row>
    <row r="61" spans="1:7" ht="15.75">
      <c r="A61" s="53" t="s">
        <v>718</v>
      </c>
      <c r="B61" s="56" t="s">
        <v>717</v>
      </c>
      <c r="C61" s="56" t="s">
        <v>716</v>
      </c>
      <c r="D61" s="56" t="s">
        <v>551</v>
      </c>
      <c r="E61" s="58">
        <v>0</v>
      </c>
      <c r="F61" s="58">
        <v>0</v>
      </c>
      <c r="G61" s="58">
        <v>0</v>
      </c>
    </row>
    <row r="62" spans="1:7" ht="15.75">
      <c r="A62" s="53" t="s">
        <v>715</v>
      </c>
      <c r="B62" s="56" t="s">
        <v>714</v>
      </c>
      <c r="C62" s="56" t="s">
        <v>713</v>
      </c>
      <c r="D62" s="56" t="s">
        <v>551</v>
      </c>
      <c r="E62" s="58">
        <v>0</v>
      </c>
      <c r="F62" s="58">
        <v>0</v>
      </c>
      <c r="G62" s="58">
        <v>0</v>
      </c>
    </row>
    <row r="63" spans="1:7" ht="15.75">
      <c r="A63" s="53" t="s">
        <v>712</v>
      </c>
      <c r="B63" s="56" t="s">
        <v>711</v>
      </c>
      <c r="C63" s="56" t="s">
        <v>710</v>
      </c>
      <c r="D63" s="56" t="s">
        <v>551</v>
      </c>
      <c r="E63" s="58">
        <v>0</v>
      </c>
      <c r="F63" s="58">
        <v>0</v>
      </c>
      <c r="G63" s="58">
        <v>0</v>
      </c>
    </row>
    <row r="64" spans="1:7" ht="15.75">
      <c r="A64" s="53" t="s">
        <v>709</v>
      </c>
      <c r="B64" s="56" t="s">
        <v>708</v>
      </c>
      <c r="C64" s="56" t="s">
        <v>707</v>
      </c>
      <c r="D64" s="56" t="s">
        <v>524</v>
      </c>
      <c r="E64" s="56"/>
      <c r="F64" s="58">
        <v>0</v>
      </c>
      <c r="G64" s="58">
        <v>0</v>
      </c>
    </row>
    <row r="65" spans="1:7" ht="15.75">
      <c r="A65" s="53" t="s">
        <v>706</v>
      </c>
      <c r="B65" s="56" t="s">
        <v>705</v>
      </c>
      <c r="C65" s="56" t="s">
        <v>704</v>
      </c>
      <c r="D65" s="56" t="s">
        <v>524</v>
      </c>
      <c r="E65" s="56"/>
      <c r="F65" s="58">
        <v>4512000</v>
      </c>
      <c r="G65" s="58">
        <v>4512000</v>
      </c>
    </row>
    <row r="66" spans="1:7" ht="15.75">
      <c r="A66" s="53" t="s">
        <v>703</v>
      </c>
      <c r="B66" s="56"/>
      <c r="C66" s="56"/>
      <c r="D66" s="56"/>
      <c r="E66" s="56"/>
      <c r="F66" s="56"/>
      <c r="G66" s="56"/>
    </row>
    <row r="67" spans="1:7" ht="15.75">
      <c r="A67" s="53" t="s">
        <v>702</v>
      </c>
      <c r="B67" s="56" t="s">
        <v>701</v>
      </c>
      <c r="C67" s="56" t="s">
        <v>700</v>
      </c>
      <c r="D67" s="56" t="s">
        <v>696</v>
      </c>
      <c r="E67" s="56"/>
      <c r="F67" s="58">
        <v>0</v>
      </c>
      <c r="G67" s="58">
        <v>0</v>
      </c>
    </row>
    <row r="68" spans="1:7" ht="15.75">
      <c r="A68" s="53" t="s">
        <v>699</v>
      </c>
      <c r="B68" s="56" t="s">
        <v>698</v>
      </c>
      <c r="C68" s="56" t="s">
        <v>697</v>
      </c>
      <c r="D68" s="56" t="s">
        <v>696</v>
      </c>
      <c r="E68" s="56"/>
      <c r="F68" s="58">
        <v>0</v>
      </c>
      <c r="G68" s="58">
        <v>0</v>
      </c>
    </row>
    <row r="69" spans="1:7" ht="15.75">
      <c r="A69" s="53" t="s">
        <v>695</v>
      </c>
      <c r="B69" s="56" t="s">
        <v>694</v>
      </c>
      <c r="C69" s="56" t="s">
        <v>693</v>
      </c>
      <c r="D69" s="56" t="s">
        <v>551</v>
      </c>
      <c r="E69" s="58">
        <v>0</v>
      </c>
      <c r="F69" s="58">
        <v>0</v>
      </c>
      <c r="G69" s="58">
        <v>0</v>
      </c>
    </row>
    <row r="70" spans="1:7" ht="15.75">
      <c r="A70" s="53" t="s">
        <v>692</v>
      </c>
      <c r="B70" s="56" t="s">
        <v>691</v>
      </c>
      <c r="C70" s="56" t="s">
        <v>690</v>
      </c>
      <c r="D70" s="56" t="s">
        <v>551</v>
      </c>
      <c r="E70" s="58">
        <v>0</v>
      </c>
      <c r="F70" s="58">
        <v>0</v>
      </c>
      <c r="G70" s="58">
        <v>0</v>
      </c>
    </row>
    <row r="71" spans="1:7" ht="15.75">
      <c r="A71" s="53" t="s">
        <v>689</v>
      </c>
      <c r="B71" s="56" t="s">
        <v>688</v>
      </c>
      <c r="C71" s="56" t="s">
        <v>687</v>
      </c>
      <c r="D71" s="56" t="s">
        <v>551</v>
      </c>
      <c r="E71" s="58">
        <v>0</v>
      </c>
      <c r="F71" s="58">
        <v>0</v>
      </c>
      <c r="G71" s="58">
        <v>0</v>
      </c>
    </row>
    <row r="72" spans="1:7" ht="15.75">
      <c r="A72" s="53" t="s">
        <v>686</v>
      </c>
      <c r="B72" s="56" t="s">
        <v>685</v>
      </c>
      <c r="C72" s="56" t="s">
        <v>684</v>
      </c>
      <c r="D72" s="56" t="s">
        <v>551</v>
      </c>
      <c r="E72" s="58">
        <v>0</v>
      </c>
      <c r="F72" s="58">
        <v>0</v>
      </c>
      <c r="G72" s="58">
        <v>0</v>
      </c>
    </row>
    <row r="73" spans="1:7" ht="15.75">
      <c r="A73" s="53" t="s">
        <v>683</v>
      </c>
      <c r="B73" s="56" t="s">
        <v>682</v>
      </c>
      <c r="C73" s="56" t="s">
        <v>681</v>
      </c>
      <c r="D73" s="56" t="s">
        <v>532</v>
      </c>
      <c r="E73" s="58">
        <v>0</v>
      </c>
      <c r="F73" s="58">
        <v>0</v>
      </c>
      <c r="G73" s="58">
        <v>0</v>
      </c>
    </row>
    <row r="74" spans="1:7" ht="15.75">
      <c r="A74" s="53" t="s">
        <v>680</v>
      </c>
      <c r="B74" s="56"/>
      <c r="C74" s="56"/>
      <c r="D74" s="56"/>
      <c r="E74" s="56"/>
      <c r="F74" s="56"/>
      <c r="G74" s="56"/>
    </row>
    <row r="75" spans="1:7" ht="15.75">
      <c r="A75" s="53" t="s">
        <v>679</v>
      </c>
      <c r="B75" s="56" t="s">
        <v>678</v>
      </c>
      <c r="C75" s="56" t="s">
        <v>677</v>
      </c>
      <c r="D75" s="56" t="s">
        <v>551</v>
      </c>
      <c r="E75" s="58">
        <v>0</v>
      </c>
      <c r="F75" s="58">
        <v>0</v>
      </c>
      <c r="G75" s="58">
        <v>0</v>
      </c>
    </row>
    <row r="76" spans="1:7" ht="15.75">
      <c r="A76" s="53" t="s">
        <v>676</v>
      </c>
      <c r="B76" s="56" t="s">
        <v>675</v>
      </c>
      <c r="C76" s="56" t="s">
        <v>674</v>
      </c>
      <c r="D76" s="56" t="s">
        <v>551</v>
      </c>
      <c r="E76" s="58">
        <v>0</v>
      </c>
      <c r="F76" s="58">
        <v>0</v>
      </c>
      <c r="G76" s="58">
        <v>0</v>
      </c>
    </row>
    <row r="77" spans="1:7" ht="15.75">
      <c r="A77" s="53" t="s">
        <v>673</v>
      </c>
      <c r="B77" s="56" t="s">
        <v>672</v>
      </c>
      <c r="C77" s="56" t="s">
        <v>671</v>
      </c>
      <c r="D77" s="56" t="s">
        <v>551</v>
      </c>
      <c r="E77" s="58">
        <v>0</v>
      </c>
      <c r="F77" s="58">
        <v>0</v>
      </c>
      <c r="G77" s="58">
        <v>0</v>
      </c>
    </row>
    <row r="78" spans="1:7" ht="15.75">
      <c r="A78" s="53" t="s">
        <v>670</v>
      </c>
      <c r="B78" s="56" t="s">
        <v>669</v>
      </c>
      <c r="C78" s="56" t="s">
        <v>668</v>
      </c>
      <c r="D78" s="56" t="s">
        <v>551</v>
      </c>
      <c r="E78" s="58">
        <v>0</v>
      </c>
      <c r="F78" s="58">
        <v>0</v>
      </c>
      <c r="G78" s="58">
        <v>0</v>
      </c>
    </row>
    <row r="79" spans="1:7" ht="15.75">
      <c r="A79" s="53" t="s">
        <v>667</v>
      </c>
      <c r="B79" s="56"/>
      <c r="C79" s="56"/>
      <c r="D79" s="56"/>
      <c r="E79" s="56"/>
      <c r="F79" s="56"/>
      <c r="G79" s="56"/>
    </row>
    <row r="80" spans="1:7" ht="15.75">
      <c r="A80" s="53" t="s">
        <v>666</v>
      </c>
      <c r="B80" s="56" t="s">
        <v>665</v>
      </c>
      <c r="C80" s="56" t="s">
        <v>664</v>
      </c>
      <c r="D80" s="56" t="s">
        <v>551</v>
      </c>
      <c r="E80" s="58">
        <v>0</v>
      </c>
      <c r="F80" s="58">
        <v>0</v>
      </c>
      <c r="G80" s="58">
        <v>0</v>
      </c>
    </row>
    <row r="81" spans="1:7" ht="15.75">
      <c r="A81" s="53" t="s">
        <v>663</v>
      </c>
      <c r="B81" s="56" t="s">
        <v>662</v>
      </c>
      <c r="C81" s="56" t="s">
        <v>661</v>
      </c>
      <c r="D81" s="56" t="s">
        <v>551</v>
      </c>
      <c r="E81" s="58">
        <v>0</v>
      </c>
      <c r="F81" s="58">
        <v>0</v>
      </c>
      <c r="G81" s="58">
        <v>0</v>
      </c>
    </row>
    <row r="82" spans="1:7" ht="15.75">
      <c r="A82" s="53" t="s">
        <v>660</v>
      </c>
      <c r="B82" s="56" t="s">
        <v>659</v>
      </c>
      <c r="C82" s="56" t="s">
        <v>658</v>
      </c>
      <c r="D82" s="56" t="s">
        <v>551</v>
      </c>
      <c r="E82" s="58">
        <v>0</v>
      </c>
      <c r="F82" s="58">
        <v>0</v>
      </c>
      <c r="G82" s="58">
        <v>0</v>
      </c>
    </row>
    <row r="83" spans="1:7" ht="15.75">
      <c r="A83" s="53" t="s">
        <v>657</v>
      </c>
      <c r="B83" s="56" t="s">
        <v>656</v>
      </c>
      <c r="C83" s="56" t="s">
        <v>655</v>
      </c>
      <c r="D83" s="56" t="s">
        <v>551</v>
      </c>
      <c r="E83" s="58">
        <v>0</v>
      </c>
      <c r="F83" s="58">
        <v>0</v>
      </c>
      <c r="G83" s="58">
        <v>0</v>
      </c>
    </row>
    <row r="84" spans="1:7" ht="15.75">
      <c r="A84" s="53" t="s">
        <v>654</v>
      </c>
      <c r="B84" s="56" t="s">
        <v>653</v>
      </c>
      <c r="C84" s="56" t="s">
        <v>652</v>
      </c>
      <c r="D84" s="56" t="s">
        <v>551</v>
      </c>
      <c r="E84" s="58">
        <v>0</v>
      </c>
      <c r="F84" s="58">
        <v>0</v>
      </c>
      <c r="G84" s="58">
        <v>0</v>
      </c>
    </row>
    <row r="85" spans="1:7" ht="15.75">
      <c r="A85" s="53" t="s">
        <v>651</v>
      </c>
      <c r="B85" s="56" t="s">
        <v>650</v>
      </c>
      <c r="C85" s="56" t="s">
        <v>649</v>
      </c>
      <c r="D85" s="56" t="s">
        <v>551</v>
      </c>
      <c r="E85" s="58">
        <v>0</v>
      </c>
      <c r="F85" s="58">
        <v>0</v>
      </c>
      <c r="G85" s="58">
        <v>0</v>
      </c>
    </row>
    <row r="86" spans="1:7" ht="15.75">
      <c r="A86" s="53" t="s">
        <v>648</v>
      </c>
      <c r="B86" s="56" t="s">
        <v>647</v>
      </c>
      <c r="C86" s="56" t="s">
        <v>646</v>
      </c>
      <c r="D86" s="56" t="s">
        <v>551</v>
      </c>
      <c r="E86" s="58">
        <v>0</v>
      </c>
      <c r="F86" s="58">
        <v>0</v>
      </c>
      <c r="G86" s="58">
        <v>0</v>
      </c>
    </row>
    <row r="87" spans="1:7" ht="15.75">
      <c r="A87" s="53" t="s">
        <v>645</v>
      </c>
      <c r="B87" s="56" t="s">
        <v>644</v>
      </c>
      <c r="C87" s="56" t="s">
        <v>643</v>
      </c>
      <c r="D87" s="56" t="s">
        <v>551</v>
      </c>
      <c r="E87" s="58">
        <v>0</v>
      </c>
      <c r="F87" s="58">
        <v>0</v>
      </c>
      <c r="G87" s="58">
        <v>0</v>
      </c>
    </row>
    <row r="88" spans="1:7" ht="15.75">
      <c r="A88" s="53" t="s">
        <v>642</v>
      </c>
      <c r="B88" s="56"/>
      <c r="C88" s="56"/>
      <c r="D88" s="56"/>
      <c r="E88" s="56"/>
      <c r="F88" s="56"/>
      <c r="G88" s="56"/>
    </row>
    <row r="89" spans="1:7" ht="15.75">
      <c r="A89" s="53" t="s">
        <v>641</v>
      </c>
      <c r="B89" s="56" t="s">
        <v>640</v>
      </c>
      <c r="C89" s="56" t="s">
        <v>639</v>
      </c>
      <c r="D89" s="56" t="s">
        <v>551</v>
      </c>
      <c r="E89" s="58">
        <v>0</v>
      </c>
      <c r="F89" s="58">
        <v>0</v>
      </c>
      <c r="G89" s="58">
        <v>0</v>
      </c>
    </row>
    <row r="90" spans="1:7" ht="15.75">
      <c r="A90" s="53" t="s">
        <v>638</v>
      </c>
      <c r="B90" s="56" t="s">
        <v>637</v>
      </c>
      <c r="C90" s="56" t="s">
        <v>636</v>
      </c>
      <c r="D90" s="56" t="s">
        <v>551</v>
      </c>
      <c r="E90" s="58">
        <v>0</v>
      </c>
      <c r="F90" s="58">
        <v>0</v>
      </c>
      <c r="G90" s="58">
        <v>0</v>
      </c>
    </row>
    <row r="91" spans="1:7" ht="15.75">
      <c r="A91" s="53" t="s">
        <v>635</v>
      </c>
      <c r="B91" s="56" t="s">
        <v>634</v>
      </c>
      <c r="C91" s="56" t="s">
        <v>633</v>
      </c>
      <c r="D91" s="56" t="s">
        <v>551</v>
      </c>
      <c r="E91" s="58">
        <v>0</v>
      </c>
      <c r="F91" s="58">
        <v>0</v>
      </c>
      <c r="G91" s="58">
        <v>0</v>
      </c>
    </row>
    <row r="92" spans="1:7" ht="15.75">
      <c r="A92" s="53" t="s">
        <v>632</v>
      </c>
      <c r="B92" s="56" t="s">
        <v>631</v>
      </c>
      <c r="C92" s="56" t="s">
        <v>630</v>
      </c>
      <c r="D92" s="56" t="s">
        <v>551</v>
      </c>
      <c r="E92" s="58">
        <v>0</v>
      </c>
      <c r="F92" s="58">
        <v>0</v>
      </c>
      <c r="G92" s="58">
        <v>0</v>
      </c>
    </row>
    <row r="93" spans="1:7" ht="15.75">
      <c r="A93" s="53" t="s">
        <v>629</v>
      </c>
      <c r="B93" s="56" t="s">
        <v>628</v>
      </c>
      <c r="C93" s="56" t="s">
        <v>627</v>
      </c>
      <c r="D93" s="56" t="s">
        <v>551</v>
      </c>
      <c r="E93" s="58">
        <v>0</v>
      </c>
      <c r="F93" s="58">
        <v>0</v>
      </c>
      <c r="G93" s="58">
        <v>0</v>
      </c>
    </row>
    <row r="94" spans="1:7" ht="15.75">
      <c r="A94" s="53" t="s">
        <v>626</v>
      </c>
      <c r="B94" s="56" t="s">
        <v>625</v>
      </c>
      <c r="C94" s="56" t="s">
        <v>624</v>
      </c>
      <c r="D94" s="56" t="s">
        <v>551</v>
      </c>
      <c r="E94" s="58">
        <v>0</v>
      </c>
      <c r="F94" s="58">
        <v>0</v>
      </c>
      <c r="G94" s="58">
        <v>0</v>
      </c>
    </row>
    <row r="95" spans="1:7" ht="15.75">
      <c r="A95" s="53" t="s">
        <v>623</v>
      </c>
      <c r="B95" s="56" t="s">
        <v>622</v>
      </c>
      <c r="C95" s="56" t="s">
        <v>621</v>
      </c>
      <c r="D95" s="56" t="s">
        <v>551</v>
      </c>
      <c r="E95" s="58">
        <v>0</v>
      </c>
      <c r="F95" s="58">
        <v>0</v>
      </c>
      <c r="G95" s="58">
        <v>0</v>
      </c>
    </row>
    <row r="96" spans="1:7" ht="15.75">
      <c r="A96" s="53" t="s">
        <v>620</v>
      </c>
      <c r="B96" s="56" t="s">
        <v>619</v>
      </c>
      <c r="C96" s="56" t="s">
        <v>618</v>
      </c>
      <c r="D96" s="56" t="s">
        <v>551</v>
      </c>
      <c r="E96" s="58">
        <v>0</v>
      </c>
      <c r="F96" s="58">
        <v>0</v>
      </c>
      <c r="G96" s="58">
        <v>0</v>
      </c>
    </row>
    <row r="97" spans="1:7" ht="15.75">
      <c r="A97" s="53" t="s">
        <v>617</v>
      </c>
      <c r="B97" s="56"/>
      <c r="C97" s="56"/>
      <c r="D97" s="56"/>
      <c r="E97" s="56"/>
      <c r="F97" s="56"/>
      <c r="G97" s="56"/>
    </row>
    <row r="98" spans="1:7" ht="15.75">
      <c r="A98" s="53" t="s">
        <v>616</v>
      </c>
      <c r="B98" s="56" t="s">
        <v>615</v>
      </c>
      <c r="C98" s="56" t="s">
        <v>614</v>
      </c>
      <c r="D98" s="56" t="s">
        <v>551</v>
      </c>
      <c r="E98" s="58">
        <v>0</v>
      </c>
      <c r="F98" s="58">
        <v>0</v>
      </c>
      <c r="G98" s="58">
        <v>0</v>
      </c>
    </row>
    <row r="99" spans="1:7" ht="15.75">
      <c r="A99" s="53" t="s">
        <v>613</v>
      </c>
      <c r="B99" s="56" t="s">
        <v>612</v>
      </c>
      <c r="C99" s="56" t="s">
        <v>611</v>
      </c>
      <c r="D99" s="56" t="s">
        <v>551</v>
      </c>
      <c r="E99" s="58">
        <v>0</v>
      </c>
      <c r="F99" s="58">
        <v>0</v>
      </c>
      <c r="G99" s="58">
        <v>0</v>
      </c>
    </row>
    <row r="100" spans="1:7" ht="15.75">
      <c r="A100" s="53" t="s">
        <v>610</v>
      </c>
      <c r="B100" s="56" t="s">
        <v>609</v>
      </c>
      <c r="C100" s="56" t="s">
        <v>608</v>
      </c>
      <c r="D100" s="56" t="s">
        <v>551</v>
      </c>
      <c r="E100" s="58">
        <v>0</v>
      </c>
      <c r="F100" s="58">
        <v>0</v>
      </c>
      <c r="G100" s="58">
        <v>0</v>
      </c>
    </row>
    <row r="101" spans="1:7" ht="15.75">
      <c r="A101" s="53" t="s">
        <v>607</v>
      </c>
      <c r="B101" s="56" t="s">
        <v>606</v>
      </c>
      <c r="C101" s="56" t="s">
        <v>605</v>
      </c>
      <c r="D101" s="56" t="s">
        <v>551</v>
      </c>
      <c r="E101" s="58">
        <v>0</v>
      </c>
      <c r="F101" s="58">
        <v>0</v>
      </c>
      <c r="G101" s="58">
        <v>0</v>
      </c>
    </row>
    <row r="102" spans="1:7" ht="15.75">
      <c r="A102" s="53" t="s">
        <v>604</v>
      </c>
      <c r="B102" s="56"/>
      <c r="C102" s="56"/>
      <c r="D102" s="56"/>
      <c r="E102" s="56"/>
      <c r="F102" s="56"/>
      <c r="G102" s="56"/>
    </row>
    <row r="103" spans="1:7" ht="15.75">
      <c r="A103" s="53" t="s">
        <v>603</v>
      </c>
      <c r="B103" s="56" t="s">
        <v>602</v>
      </c>
      <c r="C103" s="56" t="s">
        <v>601</v>
      </c>
      <c r="D103" s="56" t="s">
        <v>551</v>
      </c>
      <c r="E103" s="58">
        <v>0</v>
      </c>
      <c r="F103" s="58">
        <v>0</v>
      </c>
      <c r="G103" s="58">
        <v>0</v>
      </c>
    </row>
    <row r="104" spans="1:7" ht="15.75">
      <c r="A104" s="53" t="s">
        <v>600</v>
      </c>
      <c r="B104" s="56" t="s">
        <v>599</v>
      </c>
      <c r="C104" s="56" t="s">
        <v>598</v>
      </c>
      <c r="D104" s="56" t="s">
        <v>551</v>
      </c>
      <c r="E104" s="58">
        <v>0</v>
      </c>
      <c r="F104" s="58">
        <v>0</v>
      </c>
      <c r="G104" s="58">
        <v>0</v>
      </c>
    </row>
    <row r="105" spans="1:7" ht="15.75">
      <c r="A105" s="53" t="s">
        <v>597</v>
      </c>
      <c r="B105" s="56" t="s">
        <v>596</v>
      </c>
      <c r="C105" s="56" t="s">
        <v>595</v>
      </c>
      <c r="D105" s="56" t="s">
        <v>551</v>
      </c>
      <c r="E105" s="58">
        <v>0</v>
      </c>
      <c r="F105" s="58">
        <v>0</v>
      </c>
      <c r="G105" s="58">
        <v>0</v>
      </c>
    </row>
    <row r="106" spans="1:7" ht="15.75">
      <c r="A106" s="53" t="s">
        <v>594</v>
      </c>
      <c r="B106" s="56" t="s">
        <v>593</v>
      </c>
      <c r="C106" s="56" t="s">
        <v>592</v>
      </c>
      <c r="D106" s="56" t="s">
        <v>551</v>
      </c>
      <c r="E106" s="58">
        <v>0</v>
      </c>
      <c r="F106" s="58">
        <v>0</v>
      </c>
      <c r="G106" s="58">
        <v>0</v>
      </c>
    </row>
    <row r="107" spans="1:7" ht="15.75">
      <c r="A107" s="53" t="s">
        <v>591</v>
      </c>
      <c r="B107" s="56" t="s">
        <v>590</v>
      </c>
      <c r="C107" s="56" t="s">
        <v>589</v>
      </c>
      <c r="D107" s="56" t="s">
        <v>551</v>
      </c>
      <c r="E107" s="58">
        <v>0</v>
      </c>
      <c r="F107" s="58">
        <v>0</v>
      </c>
      <c r="G107" s="58">
        <v>0</v>
      </c>
    </row>
    <row r="108" spans="1:7" ht="15.75">
      <c r="A108" s="53" t="s">
        <v>588</v>
      </c>
      <c r="B108" s="56" t="s">
        <v>587</v>
      </c>
      <c r="C108" s="56" t="s">
        <v>586</v>
      </c>
      <c r="D108" s="56" t="s">
        <v>551</v>
      </c>
      <c r="E108" s="58">
        <v>0</v>
      </c>
      <c r="F108" s="58">
        <v>0</v>
      </c>
      <c r="G108" s="58">
        <v>0</v>
      </c>
    </row>
    <row r="109" spans="1:7" ht="15.75">
      <c r="A109" s="53" t="s">
        <v>585</v>
      </c>
      <c r="B109" s="56" t="s">
        <v>584</v>
      </c>
      <c r="C109" s="56" t="s">
        <v>583</v>
      </c>
      <c r="D109" s="56" t="s">
        <v>551</v>
      </c>
      <c r="E109" s="58">
        <v>0</v>
      </c>
      <c r="F109" s="58">
        <v>0</v>
      </c>
      <c r="G109" s="58">
        <v>0</v>
      </c>
    </row>
    <row r="110" spans="1:7" ht="15.75">
      <c r="A110" s="53" t="s">
        <v>582</v>
      </c>
      <c r="B110" s="56" t="s">
        <v>581</v>
      </c>
      <c r="C110" s="56" t="s">
        <v>580</v>
      </c>
      <c r="D110" s="56" t="s">
        <v>551</v>
      </c>
      <c r="E110" s="58">
        <v>0</v>
      </c>
      <c r="F110" s="58">
        <v>0</v>
      </c>
      <c r="G110" s="58">
        <v>0</v>
      </c>
    </row>
    <row r="111" spans="1:7" ht="15.75">
      <c r="A111" s="53" t="s">
        <v>579</v>
      </c>
      <c r="B111" s="56"/>
      <c r="C111" s="56"/>
      <c r="D111" s="56"/>
      <c r="E111" s="56"/>
      <c r="F111" s="56"/>
      <c r="G111" s="56"/>
    </row>
    <row r="112" spans="1:7" ht="15.75">
      <c r="A112" s="53" t="s">
        <v>578</v>
      </c>
      <c r="B112" s="56" t="s">
        <v>577</v>
      </c>
      <c r="C112" s="56" t="s">
        <v>576</v>
      </c>
      <c r="D112" s="56" t="s">
        <v>572</v>
      </c>
      <c r="E112" s="58">
        <v>0</v>
      </c>
      <c r="F112" s="58">
        <v>0</v>
      </c>
      <c r="G112" s="58">
        <v>0</v>
      </c>
    </row>
    <row r="113" spans="1:7" ht="15.75">
      <c r="A113" s="53" t="s">
        <v>575</v>
      </c>
      <c r="B113" s="56" t="s">
        <v>574</v>
      </c>
      <c r="C113" s="56" t="s">
        <v>573</v>
      </c>
      <c r="D113" s="56" t="s">
        <v>572</v>
      </c>
      <c r="E113" s="58">
        <v>0</v>
      </c>
      <c r="F113" s="58">
        <v>0</v>
      </c>
      <c r="G113" s="58">
        <v>0</v>
      </c>
    </row>
    <row r="114" spans="1:7" ht="15.75">
      <c r="A114" s="53" t="s">
        <v>571</v>
      </c>
      <c r="B114" s="56"/>
      <c r="C114" s="56"/>
      <c r="D114" s="56"/>
      <c r="E114" s="56"/>
      <c r="F114" s="56"/>
      <c r="G114" s="56"/>
    </row>
    <row r="115" spans="1:7" ht="15.75">
      <c r="A115" s="53" t="s">
        <v>570</v>
      </c>
      <c r="B115" s="56" t="s">
        <v>569</v>
      </c>
      <c r="C115" s="56" t="s">
        <v>568</v>
      </c>
      <c r="D115" s="56" t="s">
        <v>551</v>
      </c>
      <c r="E115" s="57">
        <v>0</v>
      </c>
      <c r="F115" s="58">
        <v>0</v>
      </c>
      <c r="G115" s="58">
        <v>0</v>
      </c>
    </row>
    <row r="116" spans="1:7" ht="15.75">
      <c r="A116" s="53" t="s">
        <v>567</v>
      </c>
      <c r="B116" s="56" t="s">
        <v>566</v>
      </c>
      <c r="C116" s="56" t="s">
        <v>565</v>
      </c>
      <c r="D116" s="56" t="s">
        <v>524</v>
      </c>
      <c r="E116" s="56" t="s">
        <v>519</v>
      </c>
      <c r="F116" s="58">
        <v>0</v>
      </c>
      <c r="G116" s="58">
        <v>0</v>
      </c>
    </row>
    <row r="117" spans="1:7" ht="15.75">
      <c r="A117" s="53" t="s">
        <v>564</v>
      </c>
      <c r="B117" s="56"/>
      <c r="C117" s="56"/>
      <c r="D117" s="56"/>
      <c r="E117" s="56"/>
      <c r="F117" s="56"/>
      <c r="G117" s="56"/>
    </row>
    <row r="118" spans="1:7" ht="15.75">
      <c r="A118" s="53" t="s">
        <v>563</v>
      </c>
      <c r="B118" s="56" t="s">
        <v>562</v>
      </c>
      <c r="C118" s="56" t="s">
        <v>561</v>
      </c>
      <c r="D118" s="56" t="s">
        <v>551</v>
      </c>
      <c r="E118" s="57">
        <v>0</v>
      </c>
      <c r="F118" s="58">
        <v>0</v>
      </c>
      <c r="G118" s="58">
        <v>0</v>
      </c>
    </row>
    <row r="119" spans="1:7" ht="15.75">
      <c r="A119" s="53" t="s">
        <v>560</v>
      </c>
      <c r="B119" s="56" t="s">
        <v>559</v>
      </c>
      <c r="C119" s="56" t="s">
        <v>558</v>
      </c>
      <c r="D119" s="56" t="s">
        <v>524</v>
      </c>
      <c r="E119" s="56">
        <v>0</v>
      </c>
      <c r="F119" s="58">
        <v>0</v>
      </c>
      <c r="G119" s="58">
        <v>0</v>
      </c>
    </row>
    <row r="120" spans="1:7" ht="15.75">
      <c r="A120" s="53" t="s">
        <v>557</v>
      </c>
      <c r="B120" s="56" t="s">
        <v>556</v>
      </c>
      <c r="C120" s="56" t="s">
        <v>555</v>
      </c>
      <c r="D120" s="56" t="s">
        <v>524</v>
      </c>
      <c r="E120" s="58">
        <v>857</v>
      </c>
      <c r="F120" s="58">
        <v>488490</v>
      </c>
      <c r="G120" s="58">
        <v>472530</v>
      </c>
    </row>
    <row r="121" spans="1:7" ht="15.75">
      <c r="A121" s="53" t="s">
        <v>554</v>
      </c>
      <c r="B121" s="56" t="s">
        <v>553</v>
      </c>
      <c r="C121" s="56" t="s">
        <v>552</v>
      </c>
      <c r="D121" s="56" t="s">
        <v>551</v>
      </c>
      <c r="E121" s="58">
        <v>0</v>
      </c>
      <c r="F121" s="58">
        <v>0</v>
      </c>
      <c r="G121" s="58">
        <v>0</v>
      </c>
    </row>
    <row r="122" spans="1:7" ht="26.25" customHeight="1">
      <c r="A122" s="53" t="s">
        <v>550</v>
      </c>
      <c r="B122" s="56" t="s">
        <v>549</v>
      </c>
      <c r="C122" s="60" t="s">
        <v>548</v>
      </c>
      <c r="D122" s="56" t="s">
        <v>524</v>
      </c>
      <c r="E122" s="56"/>
      <c r="F122" s="58">
        <v>5000490</v>
      </c>
      <c r="G122" s="58">
        <v>4984530</v>
      </c>
    </row>
    <row r="123" spans="1:7" ht="15.75">
      <c r="A123" s="53" t="s">
        <v>547</v>
      </c>
      <c r="B123" s="56"/>
      <c r="C123" s="56"/>
      <c r="D123" s="56"/>
      <c r="E123" s="56"/>
      <c r="F123" s="56"/>
      <c r="G123" s="56"/>
    </row>
    <row r="124" spans="1:7" ht="15.75">
      <c r="A124" s="53" t="s">
        <v>546</v>
      </c>
      <c r="B124" s="56"/>
      <c r="C124" s="56"/>
      <c r="D124" s="56"/>
      <c r="E124" s="56"/>
      <c r="F124" s="56"/>
      <c r="G124" s="56"/>
    </row>
    <row r="125" spans="1:7" ht="15.75">
      <c r="A125" s="53" t="s">
        <v>545</v>
      </c>
      <c r="B125" s="56" t="s">
        <v>544</v>
      </c>
      <c r="C125" s="56" t="s">
        <v>533</v>
      </c>
      <c r="D125" s="56" t="s">
        <v>532</v>
      </c>
      <c r="E125" s="58">
        <v>0</v>
      </c>
      <c r="F125" s="58">
        <v>0</v>
      </c>
      <c r="G125" s="58">
        <v>0</v>
      </c>
    </row>
    <row r="126" spans="1:7" ht="15.75">
      <c r="A126" s="53" t="s">
        <v>543</v>
      </c>
      <c r="B126" s="56" t="s">
        <v>542</v>
      </c>
      <c r="C126" s="56" t="s">
        <v>529</v>
      </c>
      <c r="D126" s="56" t="s">
        <v>528</v>
      </c>
      <c r="E126" s="58">
        <v>0</v>
      </c>
      <c r="F126" s="58">
        <v>0</v>
      </c>
      <c r="G126" s="58">
        <v>0</v>
      </c>
    </row>
    <row r="127" spans="1:7" ht="15.75">
      <c r="A127" s="53" t="s">
        <v>541</v>
      </c>
      <c r="B127" s="56"/>
      <c r="C127" s="56"/>
      <c r="D127" s="56"/>
      <c r="E127" s="56"/>
      <c r="F127" s="56"/>
      <c r="G127" s="56"/>
    </row>
    <row r="128" spans="1:7" ht="15.75">
      <c r="A128" s="53" t="s">
        <v>540</v>
      </c>
      <c r="B128" s="56" t="s">
        <v>539</v>
      </c>
      <c r="C128" s="56" t="s">
        <v>533</v>
      </c>
      <c r="D128" s="56" t="s">
        <v>532</v>
      </c>
      <c r="E128" s="58">
        <v>0</v>
      </c>
      <c r="F128" s="58">
        <v>0</v>
      </c>
      <c r="G128" s="58">
        <v>0</v>
      </c>
    </row>
    <row r="129" spans="1:7" ht="15.75">
      <c r="A129" s="53" t="s">
        <v>538</v>
      </c>
      <c r="B129" s="56" t="s">
        <v>537</v>
      </c>
      <c r="C129" s="56" t="s">
        <v>529</v>
      </c>
      <c r="D129" s="56" t="s">
        <v>528</v>
      </c>
      <c r="E129" s="58">
        <v>0</v>
      </c>
      <c r="F129" s="58">
        <v>0</v>
      </c>
      <c r="G129" s="58">
        <v>0</v>
      </c>
    </row>
    <row r="130" spans="1:7" ht="15.75">
      <c r="A130" s="53" t="s">
        <v>536</v>
      </c>
      <c r="B130" s="56"/>
      <c r="C130" s="56"/>
      <c r="D130" s="56"/>
      <c r="E130" s="56"/>
      <c r="F130" s="56"/>
      <c r="G130" s="56"/>
    </row>
    <row r="131" spans="1:7" ht="15.75">
      <c r="A131" s="53" t="s">
        <v>535</v>
      </c>
      <c r="B131" s="56" t="s">
        <v>534</v>
      </c>
      <c r="C131" s="56" t="s">
        <v>533</v>
      </c>
      <c r="D131" s="56" t="s">
        <v>532</v>
      </c>
      <c r="E131" s="58">
        <v>0</v>
      </c>
      <c r="F131" s="58">
        <v>0</v>
      </c>
      <c r="G131" s="58">
        <v>0</v>
      </c>
    </row>
    <row r="132" spans="1:7" ht="15.75">
      <c r="A132" s="53" t="s">
        <v>531</v>
      </c>
      <c r="B132" s="56" t="s">
        <v>530</v>
      </c>
      <c r="C132" s="56" t="s">
        <v>529</v>
      </c>
      <c r="D132" s="56" t="s">
        <v>528</v>
      </c>
      <c r="E132" s="58">
        <v>0</v>
      </c>
      <c r="F132" s="58">
        <v>0</v>
      </c>
      <c r="G132" s="58">
        <v>0</v>
      </c>
    </row>
    <row r="133" spans="1:7" ht="15.75">
      <c r="A133" s="53" t="s">
        <v>527</v>
      </c>
      <c r="B133" s="56" t="s">
        <v>526</v>
      </c>
      <c r="C133" s="56" t="s">
        <v>525</v>
      </c>
      <c r="D133" s="56" t="s">
        <v>524</v>
      </c>
      <c r="E133" s="56"/>
      <c r="F133" s="58">
        <v>0</v>
      </c>
      <c r="G133" s="58">
        <v>0</v>
      </c>
    </row>
    <row r="134" spans="1:7" ht="15.75">
      <c r="A134" s="53" t="s">
        <v>523</v>
      </c>
      <c r="B134" s="56"/>
      <c r="C134" s="56"/>
      <c r="D134" s="56"/>
      <c r="E134" s="56"/>
      <c r="F134" s="56"/>
      <c r="G134" s="56"/>
    </row>
    <row r="135" spans="1:7" ht="15.75">
      <c r="A135" s="53" t="s">
        <v>522</v>
      </c>
      <c r="B135" s="56" t="s">
        <v>521</v>
      </c>
      <c r="C135" s="56" t="s">
        <v>520</v>
      </c>
      <c r="D135" s="56" t="s">
        <v>437</v>
      </c>
      <c r="E135" s="56" t="s">
        <v>519</v>
      </c>
      <c r="F135" s="58">
        <v>0</v>
      </c>
      <c r="G135" s="58">
        <v>0</v>
      </c>
    </row>
    <row r="136" spans="1:7" ht="47.25">
      <c r="A136" s="53" t="s">
        <v>518</v>
      </c>
      <c r="B136" s="56" t="s">
        <v>517</v>
      </c>
      <c r="C136" s="60" t="s">
        <v>516</v>
      </c>
      <c r="D136" s="56" t="s">
        <v>437</v>
      </c>
      <c r="E136" s="56"/>
      <c r="F136" s="58">
        <v>0</v>
      </c>
      <c r="G136" s="58">
        <v>0</v>
      </c>
    </row>
    <row r="137" spans="1:7" ht="15.75">
      <c r="A137" s="53" t="s">
        <v>515</v>
      </c>
      <c r="B137" s="56" t="s">
        <v>514</v>
      </c>
      <c r="C137" s="56" t="s">
        <v>513</v>
      </c>
      <c r="D137" s="56" t="s">
        <v>437</v>
      </c>
      <c r="E137" s="56"/>
      <c r="F137" s="58">
        <v>0</v>
      </c>
      <c r="G137" s="58">
        <v>0</v>
      </c>
    </row>
    <row r="138" spans="1:7" ht="27" customHeight="1">
      <c r="A138" s="53" t="s">
        <v>512</v>
      </c>
      <c r="B138" s="56" t="s">
        <v>511</v>
      </c>
      <c r="C138" s="61" t="s">
        <v>510</v>
      </c>
      <c r="D138" s="56" t="s">
        <v>437</v>
      </c>
      <c r="E138" s="56"/>
      <c r="F138" s="58">
        <v>1800000</v>
      </c>
      <c r="G138" s="58">
        <v>1800000</v>
      </c>
    </row>
    <row r="139" spans="1:7" ht="15.75">
      <c r="A139" s="53" t="s">
        <v>509</v>
      </c>
      <c r="B139" s="56" t="s">
        <v>508</v>
      </c>
      <c r="C139" s="56" t="s">
        <v>507</v>
      </c>
      <c r="D139" s="56" t="s">
        <v>437</v>
      </c>
      <c r="E139" s="56"/>
      <c r="F139" s="58">
        <v>0</v>
      </c>
      <c r="G139" s="58">
        <v>0</v>
      </c>
    </row>
    <row r="140" spans="1:7" ht="15.75">
      <c r="A140" s="53" t="s">
        <v>506</v>
      </c>
      <c r="B140" s="56" t="s">
        <v>505</v>
      </c>
      <c r="C140" s="56" t="s">
        <v>504</v>
      </c>
      <c r="D140" s="56" t="s">
        <v>437</v>
      </c>
      <c r="E140" s="56"/>
      <c r="F140" s="58">
        <v>0</v>
      </c>
      <c r="G140" s="58">
        <v>0</v>
      </c>
    </row>
    <row r="141" spans="1:7" ht="26.25" customHeight="1">
      <c r="A141" s="53" t="s">
        <v>503</v>
      </c>
      <c r="B141" s="56" t="s">
        <v>502</v>
      </c>
      <c r="C141" s="60" t="s">
        <v>501</v>
      </c>
      <c r="D141" s="56" t="s">
        <v>437</v>
      </c>
      <c r="E141" s="56"/>
      <c r="F141" s="58">
        <v>0</v>
      </c>
      <c r="G141" s="58">
        <v>0</v>
      </c>
    </row>
    <row r="142" spans="1:7" ht="15.75">
      <c r="A142" s="53" t="s">
        <v>500</v>
      </c>
      <c r="B142" s="56" t="s">
        <v>499</v>
      </c>
      <c r="C142" s="56" t="s">
        <v>498</v>
      </c>
      <c r="D142" s="56" t="s">
        <v>437</v>
      </c>
      <c r="E142" s="56"/>
      <c r="F142" s="58">
        <v>0</v>
      </c>
      <c r="G142" s="58">
        <v>0</v>
      </c>
    </row>
    <row r="143" spans="1:7" ht="15.75">
      <c r="A143" s="53" t="s">
        <v>497</v>
      </c>
      <c r="B143" s="56" t="s">
        <v>496</v>
      </c>
      <c r="C143" s="56" t="s">
        <v>495</v>
      </c>
      <c r="D143" s="56" t="s">
        <v>437</v>
      </c>
      <c r="E143" s="56"/>
      <c r="F143" s="58">
        <v>0</v>
      </c>
      <c r="G143" s="58">
        <v>0</v>
      </c>
    </row>
    <row r="144" spans="1:7" ht="63">
      <c r="A144" s="53" t="s">
        <v>494</v>
      </c>
      <c r="B144" s="56" t="s">
        <v>493</v>
      </c>
      <c r="C144" s="60" t="s">
        <v>492</v>
      </c>
      <c r="D144" s="56" t="s">
        <v>437</v>
      </c>
      <c r="E144" s="56"/>
      <c r="F144" s="58">
        <v>1800000</v>
      </c>
      <c r="G144" s="58">
        <v>1800000</v>
      </c>
    </row>
    <row r="145" spans="1:7" ht="15.75">
      <c r="A145" s="53" t="s">
        <v>491</v>
      </c>
      <c r="B145" s="56"/>
      <c r="C145" s="56"/>
      <c r="D145" s="56"/>
      <c r="E145" s="56"/>
      <c r="F145" s="56"/>
      <c r="G145" s="56"/>
    </row>
    <row r="146" spans="1:7" ht="15.75">
      <c r="A146" s="53" t="s">
        <v>490</v>
      </c>
      <c r="B146" s="56" t="s">
        <v>489</v>
      </c>
      <c r="C146" s="56" t="s">
        <v>488</v>
      </c>
      <c r="D146" s="56" t="s">
        <v>437</v>
      </c>
      <c r="E146" s="56"/>
      <c r="F146" s="58">
        <v>0</v>
      </c>
      <c r="G146" s="58">
        <v>0</v>
      </c>
    </row>
    <row r="147" spans="1:7" ht="15.75">
      <c r="A147" s="53" t="s">
        <v>487</v>
      </c>
      <c r="B147" s="56"/>
      <c r="C147" s="56"/>
      <c r="D147" s="56"/>
      <c r="E147" s="56"/>
      <c r="F147" s="56"/>
      <c r="G147" s="56"/>
    </row>
    <row r="148" spans="1:7" ht="15.75">
      <c r="A148" s="53" t="s">
        <v>486</v>
      </c>
      <c r="B148" s="56" t="s">
        <v>485</v>
      </c>
      <c r="C148" s="56" t="s">
        <v>458</v>
      </c>
      <c r="D148" s="56" t="s">
        <v>437</v>
      </c>
      <c r="E148" s="56"/>
      <c r="F148" s="58">
        <v>0</v>
      </c>
      <c r="G148" s="58">
        <v>0</v>
      </c>
    </row>
    <row r="149" spans="1:7" ht="15.75">
      <c r="A149" s="53" t="s">
        <v>484</v>
      </c>
      <c r="B149" s="56" t="s">
        <v>483</v>
      </c>
      <c r="C149" s="56" t="s">
        <v>482</v>
      </c>
      <c r="D149" s="56" t="s">
        <v>437</v>
      </c>
      <c r="E149" s="56"/>
      <c r="F149" s="58">
        <v>0</v>
      </c>
      <c r="G149" s="58">
        <v>0</v>
      </c>
    </row>
    <row r="150" spans="1:7" ht="15.75">
      <c r="A150" s="53" t="s">
        <v>481</v>
      </c>
      <c r="B150" s="56" t="s">
        <v>480</v>
      </c>
      <c r="C150" s="56" t="s">
        <v>472</v>
      </c>
      <c r="D150" s="56" t="s">
        <v>437</v>
      </c>
      <c r="E150" s="56"/>
      <c r="F150" s="58">
        <v>0</v>
      </c>
      <c r="G150" s="58">
        <v>0</v>
      </c>
    </row>
    <row r="151" spans="1:7" ht="15.75">
      <c r="A151" s="53" t="s">
        <v>479</v>
      </c>
      <c r="B151" s="56"/>
      <c r="C151" s="56"/>
      <c r="D151" s="56"/>
      <c r="E151" s="56"/>
      <c r="F151" s="56"/>
      <c r="G151" s="56"/>
    </row>
    <row r="152" spans="1:7" ht="15.75">
      <c r="A152" s="53" t="s">
        <v>478</v>
      </c>
      <c r="B152" s="56" t="s">
        <v>477</v>
      </c>
      <c r="C152" s="56" t="s">
        <v>458</v>
      </c>
      <c r="D152" s="56" t="s">
        <v>437</v>
      </c>
      <c r="E152" s="56"/>
      <c r="F152" s="58">
        <v>0</v>
      </c>
      <c r="G152" s="58">
        <v>0</v>
      </c>
    </row>
    <row r="153" spans="1:7" ht="15.75">
      <c r="A153" s="53" t="s">
        <v>476</v>
      </c>
      <c r="B153" s="56" t="s">
        <v>475</v>
      </c>
      <c r="C153" s="56" t="s">
        <v>456</v>
      </c>
      <c r="D153" s="56" t="s">
        <v>437</v>
      </c>
      <c r="E153" s="56"/>
      <c r="F153" s="58">
        <v>0</v>
      </c>
      <c r="G153" s="58">
        <v>0</v>
      </c>
    </row>
    <row r="154" spans="1:7" ht="15.75">
      <c r="A154" s="53" t="s">
        <v>474</v>
      </c>
      <c r="B154" s="56" t="s">
        <v>473</v>
      </c>
      <c r="C154" s="56" t="s">
        <v>472</v>
      </c>
      <c r="D154" s="56" t="s">
        <v>437</v>
      </c>
      <c r="E154" s="56"/>
      <c r="F154" s="58">
        <v>0</v>
      </c>
      <c r="G154" s="58">
        <v>0</v>
      </c>
    </row>
    <row r="155" spans="1:7" ht="15.75">
      <c r="A155" s="53" t="s">
        <v>471</v>
      </c>
      <c r="B155" s="56" t="s">
        <v>470</v>
      </c>
      <c r="C155" s="56" t="s">
        <v>469</v>
      </c>
      <c r="D155" s="56" t="s">
        <v>437</v>
      </c>
      <c r="E155" s="56"/>
      <c r="F155" s="58">
        <v>0</v>
      </c>
      <c r="G155" s="58">
        <v>0</v>
      </c>
    </row>
    <row r="156" spans="1:7" ht="15.75">
      <c r="A156" s="53" t="s">
        <v>468</v>
      </c>
      <c r="B156" s="56"/>
      <c r="C156" s="56"/>
      <c r="D156" s="56"/>
      <c r="E156" s="56"/>
      <c r="F156" s="56"/>
      <c r="G156" s="56"/>
    </row>
    <row r="157" spans="1:7" ht="15.75">
      <c r="A157" s="53" t="s">
        <v>467</v>
      </c>
      <c r="B157" s="56" t="s">
        <v>466</v>
      </c>
      <c r="C157" s="56" t="s">
        <v>458</v>
      </c>
      <c r="D157" s="56" t="s">
        <v>437</v>
      </c>
      <c r="E157" s="56"/>
      <c r="F157" s="58">
        <v>0</v>
      </c>
      <c r="G157" s="58">
        <v>0</v>
      </c>
    </row>
    <row r="158" spans="1:7" ht="15.75">
      <c r="A158" s="53" t="s">
        <v>465</v>
      </c>
      <c r="B158" s="56" t="s">
        <v>464</v>
      </c>
      <c r="C158" s="56" t="s">
        <v>456</v>
      </c>
      <c r="D158" s="56" t="s">
        <v>437</v>
      </c>
      <c r="E158" s="56"/>
      <c r="F158" s="58">
        <v>0</v>
      </c>
      <c r="G158" s="58">
        <v>0</v>
      </c>
    </row>
    <row r="159" spans="1:7" ht="15.75">
      <c r="A159" s="53" t="s">
        <v>463</v>
      </c>
      <c r="B159" s="56" t="s">
        <v>462</v>
      </c>
      <c r="C159" s="56" t="s">
        <v>453</v>
      </c>
      <c r="D159" s="56" t="s">
        <v>437</v>
      </c>
      <c r="E159" s="56"/>
      <c r="F159" s="58">
        <v>0</v>
      </c>
      <c r="G159" s="58">
        <v>0</v>
      </c>
    </row>
    <row r="160" spans="1:7" ht="15.75">
      <c r="A160" s="53" t="s">
        <v>461</v>
      </c>
      <c r="B160" s="56"/>
      <c r="C160" s="56"/>
      <c r="D160" s="56"/>
      <c r="E160" s="56"/>
      <c r="F160" s="56"/>
      <c r="G160" s="56"/>
    </row>
    <row r="161" spans="1:7" ht="15.75">
      <c r="A161" s="53" t="s">
        <v>460</v>
      </c>
      <c r="B161" s="56" t="s">
        <v>459</v>
      </c>
      <c r="C161" s="56" t="s">
        <v>458</v>
      </c>
      <c r="D161" s="56" t="s">
        <v>437</v>
      </c>
      <c r="E161" s="56"/>
      <c r="F161" s="58">
        <v>0</v>
      </c>
      <c r="G161" s="58">
        <v>0</v>
      </c>
    </row>
    <row r="162" spans="1:7" ht="15.75">
      <c r="A162" s="53" t="s">
        <v>452</v>
      </c>
      <c r="B162" s="56" t="s">
        <v>457</v>
      </c>
      <c r="C162" s="56" t="s">
        <v>456</v>
      </c>
      <c r="D162" s="56" t="s">
        <v>437</v>
      </c>
      <c r="E162" s="56"/>
      <c r="F162" s="58">
        <v>0</v>
      </c>
      <c r="G162" s="58">
        <v>0</v>
      </c>
    </row>
    <row r="163" spans="1:7" ht="15.75">
      <c r="A163" s="53" t="s">
        <v>455</v>
      </c>
      <c r="B163" s="56" t="s">
        <v>454</v>
      </c>
      <c r="C163" s="56" t="s">
        <v>453</v>
      </c>
      <c r="D163" s="56" t="s">
        <v>437</v>
      </c>
      <c r="E163" s="56"/>
      <c r="F163" s="58">
        <v>0</v>
      </c>
      <c r="G163" s="58">
        <v>0</v>
      </c>
    </row>
    <row r="164" spans="1:7" ht="15.75">
      <c r="A164" s="53" t="s">
        <v>452</v>
      </c>
      <c r="B164" s="56" t="s">
        <v>451</v>
      </c>
      <c r="C164" s="56" t="s">
        <v>450</v>
      </c>
      <c r="D164" s="56" t="s">
        <v>437</v>
      </c>
      <c r="E164" s="56"/>
      <c r="F164" s="58">
        <v>0</v>
      </c>
      <c r="G164" s="58">
        <v>0</v>
      </c>
    </row>
    <row r="165" spans="1:7" ht="15.75">
      <c r="A165" s="53" t="s">
        <v>449</v>
      </c>
      <c r="B165" s="56" t="s">
        <v>448</v>
      </c>
      <c r="C165" s="56" t="s">
        <v>447</v>
      </c>
      <c r="D165" s="56" t="s">
        <v>437</v>
      </c>
      <c r="E165" s="56"/>
      <c r="F165" s="58">
        <v>0</v>
      </c>
      <c r="G165" s="58">
        <v>0</v>
      </c>
    </row>
    <row r="166" spans="1:7" ht="15.75">
      <c r="A166" s="53" t="s">
        <v>446</v>
      </c>
      <c r="B166" s="56" t="s">
        <v>445</v>
      </c>
      <c r="C166" s="56" t="s">
        <v>444</v>
      </c>
      <c r="D166" s="56" t="s">
        <v>437</v>
      </c>
      <c r="E166" s="56"/>
      <c r="F166" s="58">
        <v>0</v>
      </c>
      <c r="G166" s="58">
        <v>0</v>
      </c>
    </row>
    <row r="167" spans="1:7" ht="15.75">
      <c r="A167" s="53" t="s">
        <v>443</v>
      </c>
      <c r="B167" s="56" t="s">
        <v>442</v>
      </c>
      <c r="C167" s="56" t="s">
        <v>441</v>
      </c>
      <c r="D167" s="56" t="s">
        <v>437</v>
      </c>
      <c r="E167" s="56"/>
      <c r="F167" s="58">
        <v>0</v>
      </c>
      <c r="G167" s="58">
        <v>0</v>
      </c>
    </row>
    <row r="168" spans="1:7" ht="15.75">
      <c r="A168" s="53" t="s">
        <v>440</v>
      </c>
      <c r="B168" s="56" t="s">
        <v>439</v>
      </c>
      <c r="C168" s="56" t="s">
        <v>438</v>
      </c>
      <c r="D168" s="56" t="s">
        <v>437</v>
      </c>
      <c r="E168" s="56"/>
      <c r="F168" s="58">
        <v>1800000</v>
      </c>
      <c r="G168" s="58">
        <v>1800000</v>
      </c>
    </row>
  </sheetData>
  <mergeCells count="5">
    <mergeCell ref="C4:G4"/>
    <mergeCell ref="C5:G5"/>
    <mergeCell ref="B1:G1"/>
    <mergeCell ref="F8:G8"/>
    <mergeCell ref="B2:G2"/>
  </mergeCells>
  <printOptions headings="1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topLeftCell="A28" zoomScaleNormal="100" workbookViewId="0">
      <selection activeCell="C9" sqref="C9"/>
    </sheetView>
  </sheetViews>
  <sheetFormatPr defaultRowHeight="15"/>
  <cols>
    <col min="1" max="1" width="100" customWidth="1"/>
    <col min="3" max="3" width="14.28515625" customWidth="1"/>
    <col min="4" max="4" width="17" customWidth="1"/>
  </cols>
  <sheetData>
    <row r="1" spans="1:4" ht="15.75">
      <c r="A1" s="85" t="s">
        <v>888</v>
      </c>
      <c r="B1" s="85"/>
      <c r="C1" s="85"/>
      <c r="D1" s="85"/>
    </row>
    <row r="2" spans="1:4" ht="15.75">
      <c r="A2" s="85" t="s">
        <v>882</v>
      </c>
      <c r="B2" s="85"/>
      <c r="C2" s="85"/>
      <c r="D2" s="85"/>
    </row>
    <row r="3" spans="1:4" ht="28.5" customHeight="1">
      <c r="A3" s="72" t="s">
        <v>871</v>
      </c>
      <c r="B3" s="73"/>
      <c r="C3" s="73"/>
      <c r="D3" s="73"/>
    </row>
    <row r="4" spans="1:4" ht="26.25" customHeight="1">
      <c r="A4" s="75" t="s">
        <v>876</v>
      </c>
      <c r="B4" s="75"/>
      <c r="C4" s="75"/>
      <c r="D4" s="75"/>
    </row>
    <row r="5" spans="1:4" ht="18.75" customHeight="1">
      <c r="A5" s="47"/>
      <c r="B5" s="48"/>
      <c r="C5" s="48"/>
      <c r="D5" s="48"/>
    </row>
    <row r="6" spans="1:4" ht="23.25" customHeight="1">
      <c r="A6" s="8"/>
      <c r="B6" s="8"/>
      <c r="C6" s="8"/>
      <c r="D6" s="8"/>
    </row>
    <row r="7" spans="1:4" ht="31.5">
      <c r="A7" s="19" t="s">
        <v>424</v>
      </c>
      <c r="B7" s="10" t="s">
        <v>1</v>
      </c>
      <c r="C7" s="10" t="s">
        <v>878</v>
      </c>
      <c r="D7" s="44" t="s">
        <v>883</v>
      </c>
    </row>
    <row r="8" spans="1:4" ht="15.75">
      <c r="A8" s="13" t="s">
        <v>291</v>
      </c>
      <c r="B8" s="16" t="s">
        <v>78</v>
      </c>
      <c r="C8" s="70">
        <v>0</v>
      </c>
      <c r="D8" s="71">
        <v>211500</v>
      </c>
    </row>
    <row r="9" spans="1:4" ht="15.75">
      <c r="A9" s="19" t="s">
        <v>291</v>
      </c>
      <c r="B9" s="21" t="s">
        <v>78</v>
      </c>
      <c r="C9" s="68">
        <v>0</v>
      </c>
      <c r="D9" s="67">
        <v>211500</v>
      </c>
    </row>
    <row r="10" spans="1:4" ht="15.75">
      <c r="A10" s="26" t="s">
        <v>889</v>
      </c>
      <c r="B10" s="20" t="s">
        <v>80</v>
      </c>
      <c r="C10" s="13">
        <v>0</v>
      </c>
      <c r="D10" s="13">
        <v>0</v>
      </c>
    </row>
    <row r="11" spans="1:4" ht="15.75">
      <c r="A11" s="26" t="s">
        <v>292</v>
      </c>
      <c r="B11" s="20" t="s">
        <v>80</v>
      </c>
      <c r="C11" s="13">
        <v>0</v>
      </c>
      <c r="D11" s="13">
        <v>0</v>
      </c>
    </row>
    <row r="12" spans="1:4" ht="15.75">
      <c r="A12" s="26" t="s">
        <v>293</v>
      </c>
      <c r="B12" s="20" t="s">
        <v>80</v>
      </c>
      <c r="C12" s="13">
        <v>0</v>
      </c>
      <c r="D12" s="13">
        <v>0</v>
      </c>
    </row>
    <row r="13" spans="1:4" ht="15.75">
      <c r="A13" s="26" t="s">
        <v>294</v>
      </c>
      <c r="B13" s="20" t="s">
        <v>80</v>
      </c>
      <c r="C13" s="13">
        <v>0</v>
      </c>
      <c r="D13" s="13">
        <v>0</v>
      </c>
    </row>
    <row r="14" spans="1:4" ht="15.75">
      <c r="A14" s="23" t="s">
        <v>295</v>
      </c>
      <c r="B14" s="20" t="s">
        <v>80</v>
      </c>
      <c r="C14" s="13">
        <v>0</v>
      </c>
      <c r="D14" s="13">
        <v>0</v>
      </c>
    </row>
    <row r="15" spans="1:4" ht="15.75">
      <c r="A15" s="23" t="s">
        <v>296</v>
      </c>
      <c r="B15" s="20" t="s">
        <v>80</v>
      </c>
      <c r="C15" s="13">
        <v>0</v>
      </c>
      <c r="D15" s="13">
        <v>0</v>
      </c>
    </row>
    <row r="16" spans="1:4" ht="15.75">
      <c r="A16" s="25" t="s">
        <v>429</v>
      </c>
      <c r="B16" s="34" t="s">
        <v>80</v>
      </c>
      <c r="C16" s="19">
        <f>SUM(C10:C15)</f>
        <v>0</v>
      </c>
      <c r="D16" s="19">
        <f>SUM(D10:D15)</f>
        <v>0</v>
      </c>
    </row>
    <row r="17" spans="1:4" ht="15.75">
      <c r="A17" s="26" t="s">
        <v>297</v>
      </c>
      <c r="B17" s="20" t="s">
        <v>81</v>
      </c>
      <c r="C17" s="13">
        <v>0</v>
      </c>
      <c r="D17" s="13">
        <v>0</v>
      </c>
    </row>
    <row r="18" spans="1:4" ht="15.75">
      <c r="A18" s="49" t="s">
        <v>428</v>
      </c>
      <c r="B18" s="34" t="s">
        <v>81</v>
      </c>
      <c r="C18" s="13">
        <v>0</v>
      </c>
      <c r="D18" s="13">
        <v>0</v>
      </c>
    </row>
    <row r="19" spans="1:4" ht="15.75">
      <c r="A19" s="26" t="s">
        <v>298</v>
      </c>
      <c r="B19" s="20" t="s">
        <v>82</v>
      </c>
      <c r="C19" s="13">
        <v>0</v>
      </c>
      <c r="D19" s="13">
        <v>0</v>
      </c>
    </row>
    <row r="20" spans="1:4" ht="15.75">
      <c r="A20" s="26" t="s">
        <v>299</v>
      </c>
      <c r="B20" s="20" t="s">
        <v>82</v>
      </c>
      <c r="C20" s="13">
        <v>0</v>
      </c>
      <c r="D20" s="13">
        <v>0</v>
      </c>
    </row>
    <row r="21" spans="1:4" ht="15.75">
      <c r="A21" s="23" t="s">
        <v>300</v>
      </c>
      <c r="B21" s="20" t="s">
        <v>82</v>
      </c>
      <c r="C21" s="13">
        <v>0</v>
      </c>
      <c r="D21" s="13">
        <v>0</v>
      </c>
    </row>
    <row r="22" spans="1:4" ht="15.75">
      <c r="A22" s="23" t="s">
        <v>301</v>
      </c>
      <c r="B22" s="20" t="s">
        <v>82</v>
      </c>
      <c r="C22" s="13">
        <v>0</v>
      </c>
      <c r="D22" s="13">
        <v>0</v>
      </c>
    </row>
    <row r="23" spans="1:4" ht="15.75">
      <c r="A23" s="23" t="s">
        <v>302</v>
      </c>
      <c r="B23" s="20" t="s">
        <v>82</v>
      </c>
      <c r="C23" s="13"/>
      <c r="D23" s="13"/>
    </row>
    <row r="24" spans="1:4" ht="31.5">
      <c r="A24" s="24" t="s">
        <v>303</v>
      </c>
      <c r="B24" s="20" t="s">
        <v>82</v>
      </c>
      <c r="C24" s="13">
        <v>0</v>
      </c>
      <c r="D24" s="13">
        <v>0</v>
      </c>
    </row>
    <row r="25" spans="1:4" ht="15.75">
      <c r="A25" s="45" t="s">
        <v>427</v>
      </c>
      <c r="B25" s="34" t="s">
        <v>82</v>
      </c>
      <c r="C25" s="19">
        <f>SUM(C19:C24)</f>
        <v>0</v>
      </c>
      <c r="D25" s="19">
        <f>SUM(D19:D24)</f>
        <v>0</v>
      </c>
    </row>
    <row r="26" spans="1:4" ht="15.75">
      <c r="A26" s="26" t="s">
        <v>304</v>
      </c>
      <c r="B26" s="20" t="s">
        <v>83</v>
      </c>
      <c r="C26" s="13">
        <v>0</v>
      </c>
      <c r="D26" s="13">
        <v>0</v>
      </c>
    </row>
    <row r="27" spans="1:4" ht="15.75">
      <c r="A27" s="26" t="s">
        <v>305</v>
      </c>
      <c r="B27" s="20" t="s">
        <v>83</v>
      </c>
      <c r="C27" s="13">
        <v>0</v>
      </c>
      <c r="D27" s="13">
        <v>0</v>
      </c>
    </row>
    <row r="28" spans="1:4" ht="15.75">
      <c r="A28" s="45" t="s">
        <v>426</v>
      </c>
      <c r="B28" s="30" t="s">
        <v>83</v>
      </c>
      <c r="C28" s="19">
        <v>0</v>
      </c>
      <c r="D28" s="19">
        <v>0</v>
      </c>
    </row>
    <row r="29" spans="1:4" ht="15.75">
      <c r="A29" s="26" t="s">
        <v>306</v>
      </c>
      <c r="B29" s="20" t="s">
        <v>84</v>
      </c>
      <c r="C29" s="13">
        <v>0</v>
      </c>
      <c r="D29" s="13">
        <v>0</v>
      </c>
    </row>
    <row r="30" spans="1:4" ht="15.75">
      <c r="A30" s="26" t="s">
        <v>307</v>
      </c>
      <c r="B30" s="20" t="s">
        <v>84</v>
      </c>
      <c r="C30" s="13">
        <v>0</v>
      </c>
      <c r="D30" s="13">
        <v>0</v>
      </c>
    </row>
    <row r="31" spans="1:4" ht="15.75">
      <c r="A31" s="25" t="s">
        <v>432</v>
      </c>
      <c r="B31" s="20" t="s">
        <v>84</v>
      </c>
      <c r="C31" s="13">
        <v>1400000</v>
      </c>
      <c r="D31" s="13">
        <v>1400000</v>
      </c>
    </row>
    <row r="32" spans="1:4" ht="15.75">
      <c r="A32" s="23" t="s">
        <v>877</v>
      </c>
      <c r="B32" s="20" t="s">
        <v>84</v>
      </c>
      <c r="C32" s="13">
        <v>100000</v>
      </c>
      <c r="D32" s="13">
        <v>100000</v>
      </c>
    </row>
    <row r="33" spans="1:4" ht="15.75">
      <c r="A33" s="23" t="s">
        <v>308</v>
      </c>
      <c r="B33" s="20" t="s">
        <v>84</v>
      </c>
      <c r="C33" s="13"/>
      <c r="D33" s="13"/>
    </row>
    <row r="34" spans="1:4" ht="15.75">
      <c r="A34" s="23" t="s">
        <v>434</v>
      </c>
      <c r="B34" s="20" t="s">
        <v>84</v>
      </c>
      <c r="C34" s="13">
        <v>0</v>
      </c>
      <c r="D34" s="13">
        <v>0</v>
      </c>
    </row>
    <row r="35" spans="1:4" ht="15.75">
      <c r="A35" s="23" t="s">
        <v>435</v>
      </c>
      <c r="B35" s="20" t="s">
        <v>84</v>
      </c>
      <c r="C35" s="13">
        <v>0</v>
      </c>
      <c r="D35" s="13">
        <v>0</v>
      </c>
    </row>
    <row r="36" spans="1:4" ht="15.75">
      <c r="A36" s="23" t="s">
        <v>436</v>
      </c>
      <c r="B36" s="20" t="s">
        <v>84</v>
      </c>
      <c r="C36" s="13">
        <v>0</v>
      </c>
      <c r="D36" s="13">
        <v>0</v>
      </c>
    </row>
    <row r="37" spans="1:4" ht="15.75">
      <c r="A37" s="23" t="s">
        <v>309</v>
      </c>
      <c r="B37" s="20" t="s">
        <v>84</v>
      </c>
      <c r="C37" s="13"/>
      <c r="D37" s="13"/>
    </row>
    <row r="38" spans="1:4" ht="15.75">
      <c r="A38" s="23" t="s">
        <v>433</v>
      </c>
      <c r="B38" s="20" t="s">
        <v>84</v>
      </c>
      <c r="C38" s="13">
        <v>0</v>
      </c>
      <c r="D38" s="13">
        <v>0</v>
      </c>
    </row>
    <row r="39" spans="1:4" ht="31.5">
      <c r="A39" s="23" t="s">
        <v>310</v>
      </c>
      <c r="B39" s="20" t="s">
        <v>84</v>
      </c>
      <c r="C39" s="13">
        <v>0</v>
      </c>
      <c r="D39" s="13">
        <v>0</v>
      </c>
    </row>
    <row r="40" spans="1:4" ht="15.75">
      <c r="A40" s="45" t="s">
        <v>311</v>
      </c>
      <c r="B40" s="34" t="s">
        <v>84</v>
      </c>
      <c r="C40" s="13">
        <f>SUM(C29:C39)</f>
        <v>1500000</v>
      </c>
      <c r="D40" s="13">
        <f>SUM(D29:D39)</f>
        <v>1500000</v>
      </c>
    </row>
    <row r="41" spans="1:4" ht="15.75">
      <c r="A41" s="46" t="s">
        <v>312</v>
      </c>
      <c r="B41" s="50" t="s">
        <v>85</v>
      </c>
      <c r="C41" s="19">
        <f>SUM(C40,C28,C25,C18,C16)</f>
        <v>1500000</v>
      </c>
      <c r="D41" s="19">
        <f>SUM(D9,D40,D28,D25,D18,D16)</f>
        <v>1711500</v>
      </c>
    </row>
    <row r="42" spans="1:4" ht="15.75">
      <c r="A42" s="8"/>
      <c r="B42" s="8"/>
      <c r="C42" s="8"/>
      <c r="D42" s="8"/>
    </row>
  </sheetData>
  <mergeCells count="4">
    <mergeCell ref="A3:D3"/>
    <mergeCell ref="A4:D4"/>
    <mergeCell ref="A1:D1"/>
    <mergeCell ref="A2:D2"/>
  </mergeCells>
  <phoneticPr fontId="10" type="noConversion"/>
  <printOptions headings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1.bevételek működés felhalmozás</vt:lpstr>
      <vt:lpstr>2. kiadások működés felhalmozás</vt:lpstr>
      <vt:lpstr>3. működési tám.</vt:lpstr>
      <vt:lpstr>4. szociális kiadások</vt:lpstr>
      <vt:lpstr>'1.bevételek működés felhalmozás'!Nyomtatási_terület</vt:lpstr>
      <vt:lpstr>'2. kiadások működés felhalmozás'!Nyomtatási_terület</vt:lpstr>
      <vt:lpstr>'4. szociális kiadások'!Nyomtatási_terület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JEGYZŐ</cp:lastModifiedBy>
  <cp:lastPrinted>2019-02-20T13:04:21Z</cp:lastPrinted>
  <dcterms:created xsi:type="dcterms:W3CDTF">2014-01-03T21:48:14Z</dcterms:created>
  <dcterms:modified xsi:type="dcterms:W3CDTF">2019-09-30T07:57:51Z</dcterms:modified>
</cp:coreProperties>
</file>